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jpeg" ContentType="image/jpeg"/>
  <Override PartName="/xl/styles.xml" ContentType="application/vnd.openxmlformats-officedocument.spreadsheetml.styles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png" ContentType="image/png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4505"/>
  <workbookPr defaultThemeVersion="124226"/>
  <workbookProtection workbookPassword="CC73" lockStructure="1"/>
  <bookViews>
    <workbookView xWindow="0" yWindow="0" windowWidth="20490" windowHeight="7620" activeTab="0"/>
  </bookViews>
  <sheets>
    <sheet name="بطاقة المتابعة" sheetId="1" r:id="rId3"/>
  </sheets>
  <definedNames>
    <definedName name="كلية_الاداب_واللغات">'بطاقة المتابعة'!#REF!</definedName>
    <definedName name="كلية_التكنولوجيات_الحديثة_للمعلومات_والاتصال">'بطاقة المتابعة'!#REF!</definedName>
    <definedName name="كلية_الحقوق_والعلوم_السياسية">'بطاقة المتابعة'!#REF!</definedName>
    <definedName name="كلية_الرياضيات_وعلوم_المادة">'بطاقة المتابعة'!#REF!</definedName>
    <definedName name="كلية_الطب">'بطاقة المتابعة'!#REF!</definedName>
    <definedName name="كلية_العلوم_الاقتصادية_والتجارية_وعلوم_التسيير">'بطاقة المتابعة'!#REF!</definedName>
    <definedName name="كلية_العلوم_الانسانية_والاجتماعية">'بطاقة المتابعة'!#REF!</definedName>
    <definedName name="كلية_العلوم_التطبيقية">'بطاقة المتابعة'!#REF!</definedName>
    <definedName name="كلية_المحروقات_والطاقات_المتجددة_وعلوم_الارض_والكون">'بطاقة المتابعة'!#REF!</definedName>
    <definedName name="كلية_علوم_الطبيعة_والحياة">'بطاقة المتابعة'!#REF!</definedName>
    <definedName name="معهد_التكنولوجيا">'بطاقة المتابعة'!#REF!</definedName>
    <definedName name="معهد_علوم_وتقنيات_النشاطات_البدنية_والرياضية">'بطاقة المتابعة'!#REF!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3" i="1" l="1"/>
</calcChain>
</file>

<file path=xl/sharedStrings.xml><?xml version="1.0" encoding="utf-8"?>
<sst xmlns="http://schemas.openxmlformats.org/spreadsheetml/2006/main" count="155" uniqueCount="114">
  <si>
    <t>الرقم</t>
  </si>
  <si>
    <t>C</t>
  </si>
  <si>
    <t>TD</t>
  </si>
  <si>
    <t>TP</t>
  </si>
  <si>
    <t>الرتبة:</t>
  </si>
  <si>
    <t>المستوى</t>
  </si>
  <si>
    <t>القسم:</t>
  </si>
  <si>
    <t>رئيس القسم</t>
  </si>
  <si>
    <t xml:space="preserve"> وزارة التعليم العالي والبحث العلمي</t>
  </si>
  <si>
    <t>جامعة قاصدي مرباح - ورقلة</t>
  </si>
  <si>
    <t>L01</t>
  </si>
  <si>
    <t>L02</t>
  </si>
  <si>
    <t>L03</t>
  </si>
  <si>
    <t>M01</t>
  </si>
  <si>
    <t>M02</t>
  </si>
  <si>
    <t>D01</t>
  </si>
  <si>
    <t>الإعلام الآلي وتكنولوجيات الإعلام</t>
  </si>
  <si>
    <t>الإلكترونيك والاتصال</t>
  </si>
  <si>
    <t>هندسة الطرائق</t>
  </si>
  <si>
    <t>الهندسة المدنية والـــــــــري</t>
  </si>
  <si>
    <t>الهندسة الميكانيكية</t>
  </si>
  <si>
    <t>الهندسة الكهربائية</t>
  </si>
  <si>
    <t xml:space="preserve"> الفيزياء</t>
  </si>
  <si>
    <t>الكيمياء</t>
  </si>
  <si>
    <t xml:space="preserve">الرياضيات </t>
  </si>
  <si>
    <t>انتاج المحروقات</t>
  </si>
  <si>
    <t>التنقيب وميكانيك الورشات البترولية</t>
  </si>
  <si>
    <t>طاقات متجددة</t>
  </si>
  <si>
    <t>علوم الارض والكون</t>
  </si>
  <si>
    <t>علوم البيولوجية</t>
  </si>
  <si>
    <t>العلوم الزراعية</t>
  </si>
  <si>
    <t>علوم التسيير</t>
  </si>
  <si>
    <t>علوم الاقتصادية</t>
  </si>
  <si>
    <t>علوم التجارية</t>
  </si>
  <si>
    <t>علوم مالية ومحاسبة</t>
  </si>
  <si>
    <t>الحقوق</t>
  </si>
  <si>
    <t>العلوم السياسية</t>
  </si>
  <si>
    <t xml:space="preserve">علم النفس وعلوم التربية </t>
  </si>
  <si>
    <t>علم الاجتماع والديموغرافيا</t>
  </si>
  <si>
    <t xml:space="preserve">العلوم الإنسانية </t>
  </si>
  <si>
    <t>علوم الإعلام والاتصال</t>
  </si>
  <si>
    <t>النشاط البدني الرياضي التربوي</t>
  </si>
  <si>
    <t>اللغة والأدب العربي</t>
  </si>
  <si>
    <t>الآداب  واللغة الإنجليزية</t>
  </si>
  <si>
    <t>الآداب  واللغة الفرنسية</t>
  </si>
  <si>
    <t>المانجمنت</t>
  </si>
  <si>
    <t>الهندسة التطبيقية</t>
  </si>
  <si>
    <t>الطب</t>
  </si>
  <si>
    <t>استاذ التعليم العالي</t>
  </si>
  <si>
    <t>استاذ محاضر أ</t>
  </si>
  <si>
    <t>استاذ محاضر ب</t>
  </si>
  <si>
    <t>استاذ مساعد أ</t>
  </si>
  <si>
    <t>استاذ مساعد ب</t>
  </si>
  <si>
    <t>معيد</t>
  </si>
  <si>
    <t>استاذ مؤقت</t>
  </si>
  <si>
    <t>طالب دكتوراه</t>
  </si>
  <si>
    <t>كلية التكنولوجيات الحديثة للمعلومات والاتصال</t>
  </si>
  <si>
    <t xml:space="preserve">كلية الرياضيات وعلوم المادة </t>
  </si>
  <si>
    <t xml:space="preserve">كلية العلوم التطبيقية </t>
  </si>
  <si>
    <t>كلية المحروقات والطاقات المتجددة وعلوم الارض والكون</t>
  </si>
  <si>
    <t xml:space="preserve">كلية علوم الطبيعة والحياة </t>
  </si>
  <si>
    <t>كلية العلوم الاقتصادية والتجارية وعلوم التسيير</t>
  </si>
  <si>
    <t>كلية الحقوق والعلوم السياسية</t>
  </si>
  <si>
    <t>كلية العلوم الانسانية والاجتماعية</t>
  </si>
  <si>
    <t>معهد علوم وتقنيات النشاطات البدنية والرياضية</t>
  </si>
  <si>
    <t>معهد التكنولوجيا</t>
  </si>
  <si>
    <t>كلية الاداب واللغات</t>
  </si>
  <si>
    <t>كلية الطب</t>
  </si>
  <si>
    <t xml:space="preserve">الاختصاص </t>
  </si>
  <si>
    <t xml:space="preserve">الصفة </t>
  </si>
  <si>
    <t>دائم</t>
  </si>
  <si>
    <t>مشارك</t>
  </si>
  <si>
    <t>الاستاذ</t>
  </si>
  <si>
    <t>مؤقت</t>
  </si>
  <si>
    <t>الكلية /المعهد</t>
  </si>
  <si>
    <t>الاولى</t>
  </si>
  <si>
    <t>الثاني</t>
  </si>
  <si>
    <t>SAM</t>
  </si>
  <si>
    <t>DIM</t>
  </si>
  <si>
    <t>LUN</t>
  </si>
  <si>
    <t>MAR</t>
  </si>
  <si>
    <t>MER</t>
  </si>
  <si>
    <t>JEU</t>
  </si>
  <si>
    <t>رقم</t>
  </si>
  <si>
    <t>الحصة</t>
  </si>
  <si>
    <t>منهجية</t>
  </si>
  <si>
    <t>اساسية</t>
  </si>
  <si>
    <t>استكشافية</t>
  </si>
  <si>
    <t>تخصص</t>
  </si>
  <si>
    <t xml:space="preserve"> اسم المقياس</t>
  </si>
  <si>
    <t>نمط</t>
  </si>
  <si>
    <t>التعليم</t>
  </si>
  <si>
    <t>حضوري</t>
  </si>
  <si>
    <t>عن بعد</t>
  </si>
  <si>
    <t>TOTAL</t>
  </si>
  <si>
    <t>ملاحظة</t>
  </si>
  <si>
    <t>الحصة منجزة خارج القسم</t>
  </si>
  <si>
    <t xml:space="preserve">حجم الساعي الاسبواعي </t>
  </si>
  <si>
    <t xml:space="preserve"> بطاقة المتابعة البيداغوجية للاستاذ للمواسم 2023/2022 السداسي </t>
  </si>
  <si>
    <t>عميد الكلية /مدير المعهد</t>
  </si>
  <si>
    <t>جذع مشترك علوم المادة ورياضيات واعلام الي</t>
  </si>
  <si>
    <t>جذع مشترك علوم وتكنولوجيا</t>
  </si>
  <si>
    <t>جذع مشترك مهندس دولة</t>
  </si>
  <si>
    <t>شعبة الفلسفة</t>
  </si>
  <si>
    <t>جذع مشترك علوم الاجتماعية</t>
  </si>
  <si>
    <t xml:space="preserve">نوع </t>
  </si>
  <si>
    <t>اسم الاستاذ</t>
  </si>
  <si>
    <t>الوحدات</t>
  </si>
  <si>
    <t xml:space="preserve">يوم </t>
  </si>
  <si>
    <t>برمجة</t>
  </si>
  <si>
    <t>افقــية</t>
  </si>
  <si>
    <t>المجموع العام ( السداسي 01+ السداسي 02)</t>
  </si>
  <si>
    <t>المجموع السداسي 02</t>
  </si>
  <si>
    <t>المجموع السداسي 01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</si>
</sst>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178"/>
      <scheme val="minor"/>
    </font>
    <font>
      <sz val="10"/>
      <color theme="1"/>
      <name val="Arial"/>
      <family val="2"/>
    </font>
    <font>
      <b/>
      <sz val="18"/>
      <color theme="1"/>
      <name val="Sakkal Majalla"/>
      <family val="2"/>
    </font>
    <font>
      <sz val="11"/>
      <color theme="1"/>
      <name val="Sakkal Majalla"/>
      <family val="2"/>
    </font>
    <font>
      <b/>
      <sz val="14"/>
      <color theme="1"/>
      <name val="Sakkal Majalla"/>
      <family val="2"/>
    </font>
    <font>
      <b/>
      <sz val="12"/>
      <color theme="1"/>
      <name val="Sakkal Majalla"/>
      <family val="2"/>
    </font>
    <font>
      <b/>
      <sz val="14"/>
      <name val="Traditional Arabic"/>
      <family val="1"/>
    </font>
    <font>
      <b/>
      <sz val="16"/>
      <color theme="1"/>
      <name val="Sakkal Majalla"/>
      <family val="2"/>
    </font>
    <font>
      <b/>
      <sz val="10"/>
      <color theme="1"/>
      <name val="Sakkal Majalla"/>
      <family val="2"/>
    </font>
    <font>
      <sz val="9"/>
      <color theme="1"/>
      <name val="Sakkal Majalla"/>
      <family val="2"/>
    </font>
    <font>
      <b/>
      <sz val="18"/>
      <color theme="0"/>
      <name val="Sakkal Majalla"/>
      <family val="2"/>
    </font>
    <font>
      <b/>
      <sz val="9"/>
      <color theme="1"/>
      <name val="Sakkal Majalla"/>
      <family val="2"/>
    </font>
    <font>
      <b/>
      <sz val="20"/>
      <color rgb="FF800000"/>
      <name val="Sakkal Majalla"/>
      <family val="2"/>
    </font>
    <font>
      <b/>
      <sz val="14"/>
      <color theme="0"/>
      <name val="Sakkal Majalla"/>
      <family val="2"/>
    </font>
    <font>
      <b/>
      <sz val="12"/>
      <name val="Sakkal Majalla"/>
      <family val="2"/>
    </font>
    <font>
      <sz val="16"/>
      <color theme="1"/>
      <name val="Sakkal Majalla"/>
      <family val="2"/>
    </font>
    <font>
      <b/>
      <i/>
      <sz val="18"/>
      <color rgb="FF002060"/>
      <name val="Sakkal Majalla"/>
      <family val="2"/>
    </font>
    <font>
      <b/>
      <sz val="11"/>
      <color theme="1"/>
      <name val="Sakkal Majalla"/>
      <family val="2"/>
    </font>
    <font>
      <b/>
      <i/>
      <sz val="11"/>
      <color theme="1"/>
      <name val="Sakkal Majalla"/>
      <family val="2"/>
    </font>
    <font>
      <b/>
      <sz val="18"/>
      <name val="Sakkal Majall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5" tint="0.599990010261535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799847602844"/>
        <bgColor indexed="64"/>
      </patternFill>
    </fill>
    <fill>
      <patternFill patternType="solid">
        <fgColor theme="6" tint="0.7999799847602844"/>
        <bgColor indexed="64"/>
      </patternFill>
    </fill>
    <fill>
      <patternFill patternType="solid">
        <fgColor theme="8" tint="0.5999900102615356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-0.4999699890613556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ck">
        <color theme="5" tint="-0.24993999302387238"/>
      </left>
      <right style="thick">
        <color theme="5" tint="-0.24993999302387238"/>
      </right>
      <top style="thick">
        <color theme="5" tint="-0.24993999302387238"/>
      </top>
      <bottom style="thick">
        <color theme="5" tint="-0.24993999302387238"/>
      </bottom>
    </border>
    <border>
      <left style="thick">
        <color theme="5" tint="-0.24993999302387238"/>
      </left>
      <right style="medium">
        <color rgb="FF0070C0"/>
      </right>
      <top style="thick">
        <color theme="5" tint="-0.24993999302387238"/>
      </top>
      <bottom style="thick">
        <color theme="5" tint="-0.24993999302387238"/>
      </bottom>
    </border>
    <border>
      <left style="medium">
        <color rgb="FF0070C0"/>
      </left>
      <right style="medium">
        <color rgb="FF0070C0"/>
      </right>
      <top style="thick">
        <color theme="5" tint="-0.24993999302387238"/>
      </top>
      <bottom style="thick">
        <color theme="5" tint="-0.24993999302387238"/>
      </bottom>
    </border>
    <border>
      <left style="medium">
        <color rgb="FF0070C0"/>
      </left>
      <right style="thick">
        <color theme="5" tint="-0.24993999302387238"/>
      </right>
      <top style="thick">
        <color theme="5" tint="-0.24993999302387238"/>
      </top>
      <bottom style="thick">
        <color theme="5" tint="-0.24993999302387238"/>
      </bottom>
    </border>
    <border>
      <left style="thick">
        <color theme="5" tint="-0.24993999302387238"/>
      </left>
      <right style="thick">
        <color theme="5" tint="-0.24993999302387238"/>
      </right>
      <top style="thick">
        <color theme="5" tint="-0.24993999302387238"/>
      </top>
      <bottom/>
    </border>
    <border>
      <left style="thick">
        <color theme="5" tint="-0.24993999302387238"/>
      </left>
      <right style="thick">
        <color theme="5" tint="-0.24993999302387238"/>
      </right>
      <top/>
      <bottom style="thick">
        <color theme="5" tint="-0.24993999302387238"/>
      </bottom>
    </border>
    <border>
      <left/>
      <right/>
      <top style="medium">
        <color auto="1"/>
      </top>
      <bottom/>
    </border>
    <border>
      <left/>
      <right style="thick">
        <color theme="5" tint="-0.24993999302387238"/>
      </right>
      <top style="thick">
        <color theme="5" tint="-0.24993999302387238"/>
      </top>
      <bottom style="thick">
        <color theme="5" tint="-0.24993999302387238"/>
      </bottom>
    </border>
    <border>
      <left style="thick">
        <color theme="5" tint="-0.24993999302387238"/>
      </left>
      <right style="thick">
        <color rgb="FF800000"/>
      </right>
      <top style="thick">
        <color theme="5" tint="-0.24993999302387238"/>
      </top>
      <bottom style="medium">
        <color rgb="FF0070C0"/>
      </bottom>
    </border>
    <border>
      <left style="thick">
        <color rgb="FF800000"/>
      </left>
      <right style="thick">
        <color rgb="FF800000"/>
      </right>
      <top style="thick">
        <color theme="5" tint="-0.24993999302387238"/>
      </top>
      <bottom style="medium">
        <color rgb="FF0070C0"/>
      </bottom>
    </border>
    <border>
      <left style="thick">
        <color rgb="FF800000"/>
      </left>
      <right style="thick">
        <color theme="5" tint="-0.24993999302387238"/>
      </right>
      <top style="thick">
        <color theme="5" tint="-0.24993999302387238"/>
      </top>
      <bottom style="medium">
        <color rgb="FF0070C0"/>
      </bottom>
    </border>
    <border>
      <left style="thick">
        <color rgb="FF800000"/>
      </left>
      <right style="thick">
        <color rgb="FF800000"/>
      </right>
      <top style="medium">
        <color rgb="FF0070C0"/>
      </top>
      <bottom style="medium">
        <color rgb="FF0070C0"/>
      </bottom>
    </border>
    <border>
      <left style="thick">
        <color theme="5" tint="-0.24993999302387238"/>
      </left>
      <right style="thick">
        <color rgb="FF800000"/>
      </right>
      <top style="medium">
        <color rgb="FF0070C0"/>
      </top>
      <bottom style="medium">
        <color rgb="FF0070C0"/>
      </bottom>
    </border>
    <border>
      <left style="thick">
        <color rgb="FF800000"/>
      </left>
      <right style="thick">
        <color theme="5" tint="-0.24993999302387238"/>
      </right>
      <top style="medium">
        <color rgb="FF0070C0"/>
      </top>
      <bottom style="medium">
        <color rgb="FF0070C0"/>
      </bottom>
    </border>
    <border>
      <left style="thick">
        <color theme="5" tint="-0.24993999302387238"/>
      </left>
      <right style="medium">
        <color rgb="FF0070C0"/>
      </right>
      <top style="thick">
        <color theme="5" tint="-0.24993999302387238"/>
      </top>
      <bottom/>
    </border>
    <border>
      <left style="medium">
        <color rgb="FF0070C0"/>
      </left>
      <right style="medium">
        <color rgb="FF0070C0"/>
      </right>
      <top style="thick">
        <color theme="5" tint="-0.24993999302387238"/>
      </top>
      <bottom/>
    </border>
    <border>
      <left style="medium">
        <color rgb="FF0070C0"/>
      </left>
      <right style="thick">
        <color theme="5" tint="-0.24993999302387238"/>
      </right>
      <top style="thick">
        <color theme="5" tint="-0.24993999302387238"/>
      </top>
      <bottom/>
    </border>
    <border>
      <left/>
      <right style="thick">
        <color theme="5" tint="-0.24993999302387238"/>
      </right>
      <top style="thick">
        <color theme="5" tint="-0.24993999302387238"/>
      </top>
      <bottom/>
    </border>
    <border>
      <left style="thick">
        <color theme="5" tint="-0.24993999302387238"/>
      </left>
      <right style="thick">
        <color rgb="FF800000"/>
      </right>
      <top style="medium">
        <color rgb="FF0070C0"/>
      </top>
      <bottom style="thick">
        <color theme="5" tint="-0.24993999302387238"/>
      </bottom>
    </border>
    <border>
      <left style="thick">
        <color rgb="FF800000"/>
      </left>
      <right style="thick">
        <color rgb="FF800000"/>
      </right>
      <top style="medium">
        <color rgb="FF0070C0"/>
      </top>
      <bottom style="thick">
        <color theme="5" tint="-0.24993999302387238"/>
      </bottom>
    </border>
    <border>
      <left style="thick">
        <color rgb="FF800000"/>
      </left>
      <right style="thick">
        <color theme="5" tint="-0.24993999302387238"/>
      </right>
      <top style="medium">
        <color rgb="FF0070C0"/>
      </top>
      <bottom style="thick">
        <color theme="5" tint="-0.24993999302387238"/>
      </bottom>
    </border>
    <border>
      <left style="thick">
        <color rgb="FF7030A0"/>
      </left>
      <right/>
      <top style="thick">
        <color theme="4" tint="-0.24993999302387238"/>
      </top>
      <bottom/>
    </border>
    <border>
      <left/>
      <right/>
      <top style="thick">
        <color theme="4" tint="-0.24993999302387238"/>
      </top>
      <bottom/>
    </border>
    <border>
      <left/>
      <right style="thick">
        <color rgb="FF7030A0"/>
      </right>
      <top style="thick">
        <color theme="4" tint="-0.24993999302387238"/>
      </top>
      <bottom/>
    </border>
    <border>
      <left style="thick">
        <color theme="8" tint="-0.4999699890613556"/>
      </left>
      <right style="thick">
        <color theme="8" tint="-0.4999699890613556"/>
      </right>
      <top style="thick">
        <color theme="8" tint="-0.4999699890613556"/>
      </top>
      <bottom style="thick">
        <color theme="8" tint="-0.4999699890613556"/>
      </bottom>
    </border>
    <border>
      <left style="thick">
        <color theme="5" tint="-0.24993999302387238"/>
      </left>
      <right/>
      <top style="thick">
        <color theme="5" tint="-0.24993999302387238"/>
      </top>
      <bottom style="thick">
        <color theme="5" tint="-0.24993999302387238"/>
      </bottom>
    </border>
    <border>
      <left/>
      <right/>
      <top style="thick">
        <color theme="5" tint="-0.24993999302387238"/>
      </top>
      <bottom style="thick">
        <color theme="5" tint="-0.24993999302387238"/>
      </bottom>
    </border>
    <border>
      <left style="thick">
        <color rgb="FFFF0066"/>
      </left>
      <right/>
      <top style="thick">
        <color rgb="FFFF0066"/>
      </top>
      <bottom style="thick">
        <color rgb="FFFF0066"/>
      </bottom>
    </border>
    <border>
      <left/>
      <right/>
      <top style="thick">
        <color rgb="FFFF0066"/>
      </top>
      <bottom style="thick">
        <color rgb="FFFF0066"/>
      </bottom>
    </border>
    <border>
      <left/>
      <right style="thick">
        <color rgb="FFFF0066"/>
      </right>
      <top style="thick">
        <color rgb="FFFF0066"/>
      </top>
      <bottom style="thick">
        <color rgb="FFFF0066"/>
      </bottom>
    </border>
    <border>
      <left style="thick">
        <color theme="4" tint="-0.24993999302387238"/>
      </left>
      <right/>
      <top style="thick">
        <color theme="4" tint="-0.24993999302387238"/>
      </top>
      <bottom style="thick">
        <color theme="4" tint="-0.24993999302387238"/>
      </bottom>
    </border>
    <border>
      <left/>
      <right/>
      <top style="thick">
        <color theme="4" tint="-0.24993999302387238"/>
      </top>
      <bottom style="thick">
        <color theme="4" tint="-0.24993999302387238"/>
      </bottom>
    </border>
    <border>
      <left/>
      <right style="thick">
        <color theme="4" tint="-0.24993999302387238"/>
      </right>
      <top style="thick">
        <color theme="4" tint="-0.24993999302387238"/>
      </top>
      <bottom style="thick">
        <color theme="4" tint="-0.24993999302387238"/>
      </bottom>
    </border>
    <border>
      <left style="thick">
        <color theme="8" tint="-0.4999699890613556"/>
      </left>
      <right/>
      <top style="thick">
        <color theme="8" tint="-0.4999699890613556"/>
      </top>
      <bottom style="thick">
        <color theme="8" tint="-0.4999699890613556"/>
      </bottom>
    </border>
    <border>
      <left/>
      <right style="thick">
        <color theme="8" tint="-0.4999699890613556"/>
      </right>
      <top style="thick">
        <color theme="8" tint="-0.4999699890613556"/>
      </top>
      <bottom style="thick">
        <color theme="8" tint="-0.4999699890613556"/>
      </bottom>
    </border>
    <border>
      <left/>
      <right/>
      <top style="thick">
        <color theme="8" tint="-0.4999699890613556"/>
      </top>
      <bottom style="thick">
        <color theme="8" tint="-0.4999699890613556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0" fillId="0" borderId="0" applyFont="0" applyFill="0" applyBorder="0" applyAlignment="0" applyProtection="0"/>
  </cellStyleXfs>
  <cellXfs count="99">
    <xf numFmtId="0" fontId="0" fillId="0" borderId="0" xfId="0"/>
    <xf numFmtId="0" fontId="0" fillId="2" borderId="0" xfId="0" applyFill="1"/>
    <xf numFmtId="0" fontId="3" fillId="2" borderId="0" xfId="0" applyFont="1" applyFill="1"/>
    <xf numFmtId="0" fontId="2" fillId="2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0" fillId="2" borderId="0" xfId="0" applyFill="1" applyProtection="1">
      <protection locked="0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 applyProtection="1">
      <alignment vertical="center"/>
      <protection locked="0"/>
    </xf>
    <xf numFmtId="0" fontId="2" fillId="2" borderId="0" xfId="0" applyFont="1" applyFill="1" applyAlignment="1">
      <alignment vertical="center"/>
    </xf>
    <xf numFmtId="0" fontId="5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2" fillId="2" borderId="0" xfId="0" applyFont="1" applyFill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 applyProtection="1">
      <alignment horizontal="center" vertical="center" wrapText="1"/>
      <protection locked="0"/>
    </xf>
    <xf numFmtId="0" fontId="11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/>
    </xf>
    <xf numFmtId="0" fontId="14" fillId="2" borderId="11" xfId="20" applyNumberFormat="1" applyFont="1" applyFill="1" applyBorder="1" applyAlignment="1" applyProtection="1">
      <alignment horizontal="center" vertical="center"/>
      <protection/>
    </xf>
    <xf numFmtId="0" fontId="9" fillId="2" borderId="12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/>
    </xf>
    <xf numFmtId="0" fontId="4" fillId="2" borderId="14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 applyProtection="1">
      <alignment horizontal="center" vertical="center" wrapText="1"/>
      <protection locked="0"/>
    </xf>
    <xf numFmtId="0" fontId="11" fillId="2" borderId="13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14" fillId="2" borderId="13" xfId="20" applyNumberFormat="1" applyFont="1" applyFill="1" applyBorder="1" applyAlignment="1" applyProtection="1">
      <alignment horizontal="center" vertical="center"/>
      <protection/>
    </xf>
    <xf numFmtId="0" fontId="9" fillId="2" borderId="15" xfId="0" applyFont="1" applyFill="1" applyBorder="1" applyAlignment="1" applyProtection="1">
      <alignment horizontal="center" vertical="center"/>
      <protection locked="0"/>
    </xf>
    <xf numFmtId="0" fontId="15" fillId="2" borderId="0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 applyProtection="1">
      <alignment horizontal="center" vertical="center" wrapText="1"/>
      <protection locked="0"/>
    </xf>
    <xf numFmtId="0" fontId="11" fillId="7" borderId="13" xfId="0" applyFont="1" applyFill="1" applyBorder="1" applyAlignment="1" applyProtection="1">
      <alignment horizontal="center" vertical="center" wrapText="1"/>
      <protection locked="0"/>
    </xf>
    <xf numFmtId="0" fontId="5" fillId="7" borderId="13" xfId="0" applyFont="1" applyFill="1" applyBorder="1" applyAlignment="1" applyProtection="1">
      <alignment horizontal="center" vertical="center" wrapText="1"/>
      <protection locked="0"/>
    </xf>
    <xf numFmtId="0" fontId="5" fillId="7" borderId="13" xfId="0" applyFont="1" applyFill="1" applyBorder="1" applyAlignment="1" applyProtection="1">
      <alignment horizontal="center" vertical="center" wrapText="1"/>
      <protection/>
    </xf>
    <xf numFmtId="0" fontId="14" fillId="7" borderId="13" xfId="20" applyNumberFormat="1" applyFont="1" applyFill="1" applyBorder="1" applyAlignment="1" applyProtection="1">
      <alignment horizontal="center" vertical="center"/>
      <protection/>
    </xf>
    <xf numFmtId="0" fontId="9" fillId="7" borderId="15" xfId="0" applyFont="1" applyFill="1" applyBorder="1" applyAlignment="1" applyProtection="1">
      <alignment horizontal="center" vertical="center"/>
      <protection locked="0"/>
    </xf>
    <xf numFmtId="0" fontId="4" fillId="7" borderId="20" xfId="0" applyFont="1" applyFill="1" applyBorder="1" applyAlignment="1">
      <alignment horizontal="center" vertical="center" wrapText="1"/>
    </xf>
    <xf numFmtId="0" fontId="8" fillId="7" borderId="21" xfId="0" applyFont="1" applyFill="1" applyBorder="1" applyAlignment="1" applyProtection="1">
      <alignment horizontal="center" vertical="center" wrapText="1"/>
      <protection locked="0"/>
    </xf>
    <xf numFmtId="0" fontId="11" fillId="7" borderId="21" xfId="0" applyFont="1" applyFill="1" applyBorder="1" applyAlignment="1" applyProtection="1">
      <alignment horizontal="center" vertical="center" wrapText="1"/>
      <protection locked="0"/>
    </xf>
    <xf numFmtId="0" fontId="5" fillId="7" borderId="21" xfId="0" applyFont="1" applyFill="1" applyBorder="1" applyAlignment="1" applyProtection="1">
      <alignment horizontal="center" vertical="center" wrapText="1"/>
      <protection locked="0"/>
    </xf>
    <xf numFmtId="0" fontId="5" fillId="7" borderId="21" xfId="0" applyFont="1" applyFill="1" applyBorder="1" applyAlignment="1" applyProtection="1">
      <alignment horizontal="center" vertical="center" wrapText="1"/>
      <protection/>
    </xf>
    <xf numFmtId="0" fontId="14" fillId="7" borderId="21" xfId="20" applyNumberFormat="1" applyFont="1" applyFill="1" applyBorder="1" applyAlignment="1" applyProtection="1">
      <alignment horizontal="center" vertical="center"/>
      <protection/>
    </xf>
    <xf numFmtId="0" fontId="9" fillId="7" borderId="22" xfId="0" applyFont="1" applyFill="1" applyBorder="1" applyAlignment="1" applyProtection="1">
      <alignment horizontal="center" vertical="center"/>
      <protection locked="0"/>
    </xf>
    <xf numFmtId="0" fontId="19" fillId="8" borderId="23" xfId="0" applyFont="1" applyFill="1" applyBorder="1" applyAlignment="1" applyProtection="1">
      <alignment horizontal="center" vertical="center"/>
      <protection/>
    </xf>
    <xf numFmtId="0" fontId="19" fillId="8" borderId="24" xfId="0" applyFont="1" applyFill="1" applyBorder="1" applyAlignment="1" applyProtection="1">
      <alignment horizontal="center" vertical="center"/>
      <protection/>
    </xf>
    <xf numFmtId="0" fontId="19" fillId="8" borderId="25" xfId="0" applyFont="1" applyFill="1" applyBorder="1" applyAlignment="1" applyProtection="1">
      <alignment horizontal="center" vertical="center"/>
      <protection/>
    </xf>
    <xf numFmtId="0" fontId="7" fillId="2" borderId="0" xfId="0" applyFont="1" applyFill="1" applyAlignment="1">
      <alignment horizontal="center" vertical="center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4" fillId="9" borderId="26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/>
    </xf>
    <xf numFmtId="0" fontId="5" fillId="9" borderId="2" xfId="0" applyFont="1" applyFill="1" applyBorder="1" applyAlignment="1">
      <alignment horizontal="center" vertical="center"/>
    </xf>
    <xf numFmtId="0" fontId="16" fillId="10" borderId="29" xfId="0" applyFont="1" applyFill="1" applyBorder="1" applyAlignment="1">
      <alignment horizontal="center" vertical="center"/>
    </xf>
    <xf numFmtId="0" fontId="16" fillId="10" borderId="30" xfId="0" applyFont="1" applyFill="1" applyBorder="1" applyAlignment="1">
      <alignment horizontal="center" vertical="center"/>
    </xf>
    <xf numFmtId="0" fontId="16" fillId="10" borderId="3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vertical="center"/>
      <protection/>
    </xf>
    <xf numFmtId="0" fontId="10" fillId="11" borderId="32" xfId="0" applyFont="1" applyFill="1" applyBorder="1" applyAlignment="1" applyProtection="1">
      <alignment horizontal="center" vertical="center"/>
      <protection locked="0"/>
    </xf>
    <xf numFmtId="0" fontId="10" fillId="11" borderId="33" xfId="0" applyFont="1" applyFill="1" applyBorder="1" applyAlignment="1" applyProtection="1">
      <alignment horizontal="center" vertical="center"/>
      <protection locked="0"/>
    </xf>
    <xf numFmtId="0" fontId="10" fillId="11" borderId="34" xfId="0" applyFont="1" applyFill="1" applyBorder="1" applyAlignment="1" applyProtection="1">
      <alignment horizontal="center" vertical="center"/>
      <protection locked="0"/>
    </xf>
    <xf numFmtId="0" fontId="4" fillId="9" borderId="35" xfId="0" applyFont="1" applyFill="1" applyBorder="1" applyAlignment="1">
      <alignment horizontal="center" vertical="center"/>
    </xf>
    <xf numFmtId="0" fontId="4" fillId="9" borderId="36" xfId="0" applyFont="1" applyFill="1" applyBorder="1" applyAlignment="1">
      <alignment horizontal="center" vertical="center"/>
    </xf>
    <xf numFmtId="0" fontId="5" fillId="2" borderId="35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36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/>
    </xf>
    <xf numFmtId="0" fontId="10" fillId="11" borderId="32" xfId="0" applyFont="1" applyFill="1" applyBorder="1" applyAlignment="1" applyProtection="1">
      <alignment horizontal="center" vertical="center"/>
      <protection/>
    </xf>
    <xf numFmtId="0" fontId="10" fillId="11" borderId="33" xfId="0" applyFont="1" applyFill="1" applyBorder="1" applyAlignment="1" applyProtection="1">
      <alignment horizontal="center" vertical="center"/>
      <protection/>
    </xf>
    <xf numFmtId="0" fontId="10" fillId="11" borderId="34" xfId="0" applyFont="1" applyFill="1" applyBorder="1" applyAlignment="1" applyProtection="1">
      <alignment horizontal="center" vertical="center"/>
      <protection/>
    </xf>
    <xf numFmtId="0" fontId="5" fillId="2" borderId="35" xfId="0" applyFont="1" applyFill="1" applyBorder="1" applyAlignment="1" applyProtection="1">
      <alignment horizontal="center" vertical="center"/>
      <protection/>
    </xf>
    <xf numFmtId="0" fontId="5" fillId="2" borderId="37" xfId="0" applyFont="1" applyFill="1" applyBorder="1" applyAlignment="1" applyProtection="1">
      <alignment horizontal="center" vertical="center"/>
      <protection/>
    </xf>
    <xf numFmtId="0" fontId="5" fillId="2" borderId="36" xfId="0" applyFont="1" applyFill="1" applyBorder="1" applyAlignment="1" applyProtection="1">
      <alignment horizontal="center" vertical="center"/>
      <protection/>
    </xf>
    <xf numFmtId="0" fontId="5" fillId="2" borderId="26" xfId="0" applyFont="1" applyFill="1" applyBorder="1" applyAlignment="1" applyProtection="1">
      <alignment horizontal="center" vertical="center"/>
      <protection/>
    </xf>
    <xf numFmtId="0" fontId="13" fillId="6" borderId="27" xfId="0" applyFont="1" applyFill="1" applyBorder="1" applyAlignment="1">
      <alignment horizontal="center" vertical="center" wrapText="1"/>
    </xf>
    <xf numFmtId="0" fontId="13" fillId="6" borderId="28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</cellXfs>
  <cellStyles count="7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Pourcentage" xfId="20" builtinId="5"/>
  </cellStyles>
  <dxfs count="5">
    <dxf>
      <font>
        <color rgb="FF002060"/>
      </font>
      <fill>
        <patternFill>
          <bgColor theme="7" tint="0.5999600291252136"/>
        </patternFill>
      </fill>
    </dxf>
    <dxf>
      <font>
        <color theme="3" tint="-0.4999699890613556"/>
      </font>
      <fill>
        <patternFill>
          <bgColor rgb="FFFF0000"/>
        </patternFill>
      </fill>
    </dxf>
    <dxf>
      <font>
        <color rgb="FF002060"/>
      </font>
      <fill>
        <patternFill>
          <bgColor theme="7" tint="0.5999600291252136"/>
        </patternFill>
      </fill>
    </dxf>
    <dxf>
      <font>
        <color theme="3" tint="-0.4999699890613556"/>
      </font>
      <fill>
        <patternFill>
          <bgColor rgb="FFFF0000"/>
        </patternFill>
      </fill>
    </dxf>
    <dxf>
      <font>
        <color theme="3" tint="-0.4999699890613556"/>
      </font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5" Type="http://schemas.openxmlformats.org/officeDocument/2006/relationships/calcChain" Target="calcChain.xml" /><Relationship Id="rId2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theme" Target="theme/theme1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14</xdr:col>
      <xdr:colOff>161924</xdr:colOff>
      <xdr:row>2</xdr:row>
      <xdr:rowOff>190500</xdr:rowOff>
    </xdr:from>
    <xdr:to>
      <xdr:col>14</xdr:col>
      <xdr:colOff>952498</xdr:colOff>
      <xdr:row>6</xdr:row>
      <xdr:rowOff>161925</xdr:rowOff>
    </xdr:to>
    <xdr:pic>
      <xdr:nvPicPr>
        <xdr:cNvPr id="4" name="Image 2" descr="Ouargla">
          <a:extLst>
            <a:ext uri="{FF2B5EF4-FFF2-40B4-BE49-F238E27FC236}">
              <a16:creationId xmlns:a16="http://schemas.microsoft.com/office/drawing/2014/main" xmlns:id="{00000000-0008-0000-0000-0000040000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277225" y="609600"/>
          <a:ext cx="790575" cy="7524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133350</xdr:colOff>
      <xdr:row>35</xdr:row>
      <xdr:rowOff>171450</xdr:rowOff>
    </xdr:from>
    <xdr:to>
      <xdr:col>14</xdr:col>
      <xdr:colOff>895348</xdr:colOff>
      <xdr:row>39</xdr:row>
      <xdr:rowOff>112233</xdr:rowOff>
    </xdr:to>
    <xdr:pic>
      <xdr:nvPicPr>
        <xdr:cNvPr id="5" name="Image 2" descr="Ouargla">
          <a:extLst>
            <a:ext uri="{FF2B5EF4-FFF2-40B4-BE49-F238E27FC236}">
              <a16:creationId xmlns:a16="http://schemas.microsoft.com/office/drawing/2014/main" xmlns:id="{00000000-0008-0000-0000-0000050000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248650" y="8029575"/>
          <a:ext cx="762000" cy="7620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8b9676a-1926-4730-85ae-a6e73b662b74}">
  <dimension ref="B2:AD90"/>
  <sheetViews>
    <sheetView rightToLeft="1" tabSelected="1" workbookViewId="0" topLeftCell="C10">
      <selection pane="topLeft" activeCell="E6" sqref="E6:M6"/>
    </sheetView>
  </sheetViews>
  <sheetFormatPr defaultColWidth="10.714285714285714" defaultRowHeight="15"/>
  <cols>
    <col min="1" max="1" width="2.4285714285714284" style="1" customWidth="1"/>
    <col min="2" max="2" width="4.571428571428571" customWidth="1"/>
    <col min="3" max="3" width="23.714285714285715" customWidth="1"/>
    <col min="4" max="4" width="6.571428571428571" customWidth="1"/>
    <col min="5" max="5" width="7" customWidth="1"/>
    <col min="6" max="6" width="6.714285714285714" customWidth="1"/>
    <col min="7" max="7" width="6.428571428571429" customWidth="1"/>
    <col min="8" max="8" width="23.285714285714285" customWidth="1"/>
    <col min="9" max="13" width="6.714285714285714" customWidth="1"/>
    <col min="14" max="14" width="7.428571428571429" style="1" customWidth="1"/>
    <col min="15" max="15" width="18.714285714285715" style="1" customWidth="1"/>
    <col min="16" max="16" width="0.7142857142857143" style="1" customWidth="1"/>
    <col min="17" max="17" width="23.142857142857142" style="1" hidden="1" customWidth="1"/>
    <col min="18" max="18" width="11.285714285714286" style="1" hidden="1" customWidth="1"/>
    <col min="19" max="32" width="11.428571428571429" style="1" hidden="1" customWidth="1"/>
    <col min="33" max="39" width="0" style="1" hidden="1" customWidth="1"/>
    <col min="40" max="40" width="0.42857142857142855" style="1" customWidth="1"/>
    <col min="41" max="45" width="11.428571428571429" style="1"/>
  </cols>
  <sheetData>
    <row r="1" s="1" customFormat="1" ht="3" customHeight="1" thickBot="1"/>
    <row r="2" spans="2:21" ht="30" customHeight="1" thickTop="1" thickBot="1">
      <c r="B2" s="74" t="s">
        <v>8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6"/>
      <c r="U2" s="1" t="s">
        <v>70</v>
      </c>
    </row>
    <row r="3" spans="2:21" ht="21" customHeight="1" thickTop="1">
      <c r="B3" s="77" t="s">
        <v>9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U3" s="1" t="s">
        <v>73</v>
      </c>
    </row>
    <row r="4" spans="2:24" ht="21" customHeight="1">
      <c r="B4" s="78" t="s">
        <v>74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U4" s="1" t="s">
        <v>71</v>
      </c>
      <c r="X4" s="1" t="s">
        <v>75</v>
      </c>
    </row>
    <row r="5" spans="2:15" ht="18.75" hidden="1" thickBot="1">
      <c r="B5" s="5"/>
      <c r="C5" s="5"/>
      <c r="D5" s="5"/>
      <c r="E5" s="6"/>
      <c r="F5" s="6"/>
      <c r="G5" s="6"/>
      <c r="H5" s="6"/>
      <c r="I5" s="6"/>
      <c r="J5" s="6"/>
      <c r="K5" s="5"/>
      <c r="L5" s="5"/>
      <c r="M5" s="5"/>
      <c r="N5" s="7"/>
      <c r="O5" s="7"/>
    </row>
    <row r="6" spans="2:24" ht="19.5" customHeight="1" thickTop="1" thickBot="1">
      <c r="B6" s="79" t="s">
        <v>6</v>
      </c>
      <c r="C6" s="79"/>
      <c r="D6" s="79"/>
      <c r="E6" s="80"/>
      <c r="F6" s="81"/>
      <c r="G6" s="81"/>
      <c r="H6" s="81"/>
      <c r="I6" s="81"/>
      <c r="J6" s="81"/>
      <c r="K6" s="81"/>
      <c r="L6" s="81"/>
      <c r="M6" s="82"/>
      <c r="N6" s="9"/>
      <c r="O6" s="9"/>
      <c r="X6" s="1" t="s">
        <v>76</v>
      </c>
    </row>
    <row r="7" spans="2:22" ht="19.5" customHeight="1" thickTop="1" thickBot="1">
      <c r="B7" s="72" t="s">
        <v>98</v>
      </c>
      <c r="C7" s="72"/>
      <c r="D7" s="72"/>
      <c r="E7" s="72"/>
      <c r="F7" s="72"/>
      <c r="G7" s="72"/>
      <c r="H7" s="72"/>
      <c r="I7" s="72"/>
      <c r="J7" s="72"/>
      <c r="K7" s="60" t="s">
        <v>75</v>
      </c>
      <c r="L7" s="61"/>
      <c r="M7" s="62"/>
      <c r="N7" s="10"/>
      <c r="O7" s="10"/>
      <c r="V7" s="1" t="s">
        <v>48</v>
      </c>
    </row>
    <row r="8" spans="2:22" ht="19.5" customHeight="1" thickTop="1" thickBot="1">
      <c r="B8" s="65" t="s">
        <v>106</v>
      </c>
      <c r="C8" s="65"/>
      <c r="D8" s="85"/>
      <c r="E8" s="86"/>
      <c r="F8" s="86"/>
      <c r="G8" s="86"/>
      <c r="H8" s="87"/>
      <c r="I8" s="83" t="s">
        <v>68</v>
      </c>
      <c r="J8" s="84"/>
      <c r="K8" s="64"/>
      <c r="L8" s="64"/>
      <c r="M8" s="64"/>
      <c r="N8" s="64"/>
      <c r="O8" s="64"/>
      <c r="Q8" t="s">
        <v>16</v>
      </c>
      <c r="S8" s="1" t="s">
        <v>74</v>
      </c>
      <c r="V8" s="1" t="s">
        <v>49</v>
      </c>
    </row>
    <row r="9" spans="2:22" ht="19.5" customHeight="1" thickTop="1" thickBot="1">
      <c r="B9" s="65" t="s">
        <v>4</v>
      </c>
      <c r="C9" s="65"/>
      <c r="D9" s="85"/>
      <c r="E9" s="86"/>
      <c r="F9" s="86"/>
      <c r="G9" s="86"/>
      <c r="H9" s="87"/>
      <c r="I9" s="83" t="s">
        <v>69</v>
      </c>
      <c r="J9" s="84"/>
      <c r="K9" s="64"/>
      <c r="L9" s="64"/>
      <c r="M9" s="64"/>
      <c r="N9" s="64"/>
      <c r="O9" s="64"/>
      <c r="Q9" t="s">
        <v>17</v>
      </c>
      <c r="S9" s="4" t="s">
        <v>56</v>
      </c>
      <c r="V9" s="1" t="s">
        <v>50</v>
      </c>
    </row>
    <row r="10" spans="2:22" ht="6" customHeight="1" thickTop="1" thickBot="1">
      <c r="B10" s="2"/>
      <c r="C10" s="2"/>
      <c r="D10" s="2"/>
      <c r="E10" s="3"/>
      <c r="F10" s="8"/>
      <c r="G10" s="8"/>
      <c r="H10" s="8"/>
      <c r="I10" s="8"/>
      <c r="J10" s="3"/>
      <c r="K10" s="2"/>
      <c r="L10" s="2"/>
      <c r="M10" s="2"/>
      <c r="Q10" t="s">
        <v>101</v>
      </c>
      <c r="S10" s="4" t="s">
        <v>57</v>
      </c>
      <c r="V10" s="1" t="s">
        <v>51</v>
      </c>
    </row>
    <row r="11" spans="2:28" ht="20.25" customHeight="1" thickTop="1" thickBot="1">
      <c r="B11" s="67" t="s">
        <v>0</v>
      </c>
      <c r="C11" s="67" t="s">
        <v>89</v>
      </c>
      <c r="D11" s="66" t="s">
        <v>107</v>
      </c>
      <c r="E11" s="16" t="s">
        <v>108</v>
      </c>
      <c r="F11" s="16" t="s">
        <v>83</v>
      </c>
      <c r="G11" s="67" t="s">
        <v>5</v>
      </c>
      <c r="H11" s="67" t="s">
        <v>88</v>
      </c>
      <c r="I11" s="16" t="s">
        <v>90</v>
      </c>
      <c r="J11" s="16" t="s">
        <v>105</v>
      </c>
      <c r="K11" s="73" t="s">
        <v>97</v>
      </c>
      <c r="L11" s="73"/>
      <c r="M11" s="73"/>
      <c r="N11" s="73"/>
      <c r="O11" s="67" t="s">
        <v>95</v>
      </c>
      <c r="Q11" t="s">
        <v>18</v>
      </c>
      <c r="S11" s="4" t="s">
        <v>58</v>
      </c>
      <c r="V11" s="1" t="s">
        <v>52</v>
      </c>
      <c r="X11" s="1" t="s">
        <v>1</v>
      </c>
      <c r="Y11" s="1" t="s">
        <v>77</v>
      </c>
      <c r="Z11" s="1">
        <v>1</v>
      </c>
      <c r="AA11" s="1" t="s">
        <v>86</v>
      </c>
      <c r="AB11" s="1" t="s">
        <v>92</v>
      </c>
    </row>
    <row r="12" spans="2:30" ht="21" customHeight="1" thickTop="1" thickBot="1">
      <c r="B12" s="67"/>
      <c r="C12" s="67"/>
      <c r="D12" s="66"/>
      <c r="E12" s="17" t="s">
        <v>109</v>
      </c>
      <c r="F12" s="17" t="s">
        <v>84</v>
      </c>
      <c r="G12" s="67"/>
      <c r="H12" s="67"/>
      <c r="I12" s="17" t="s">
        <v>91</v>
      </c>
      <c r="J12" s="17" t="s">
        <v>84</v>
      </c>
      <c r="K12" s="11" t="s">
        <v>1</v>
      </c>
      <c r="L12" s="11" t="s">
        <v>2</v>
      </c>
      <c r="M12" s="11" t="s">
        <v>3</v>
      </c>
      <c r="N12" s="11" t="s">
        <v>94</v>
      </c>
      <c r="O12" s="67"/>
      <c r="Q12" t="s">
        <v>19</v>
      </c>
      <c r="S12" s="4" t="s">
        <v>59</v>
      </c>
      <c r="V12" s="1" t="s">
        <v>53</v>
      </c>
      <c r="X12" s="1" t="s">
        <v>2</v>
      </c>
      <c r="Y12" s="1" t="s">
        <v>78</v>
      </c>
      <c r="Z12" s="1">
        <v>2</v>
      </c>
      <c r="AA12" s="1" t="s">
        <v>85</v>
      </c>
      <c r="AB12" s="1" t="s">
        <v>93</v>
      </c>
      <c r="AC12" s="1">
        <v>1</v>
      </c>
      <c r="AD12" s="1" t="s">
        <v>96</v>
      </c>
    </row>
    <row r="13" spans="2:27" ht="18.75" customHeight="1" thickTop="1" thickBot="1">
      <c r="B13" s="24">
        <v>1</v>
      </c>
      <c r="C13" s="25"/>
      <c r="D13" s="26"/>
      <c r="E13" s="27"/>
      <c r="F13" s="27"/>
      <c r="G13" s="27"/>
      <c r="H13" s="25"/>
      <c r="I13" s="25"/>
      <c r="J13" s="27" t="s">
        <v>1</v>
      </c>
      <c r="K13" s="28">
        <f>IF(J13="C",1.5," ")</f>
        <v>1.5</v>
      </c>
      <c r="L13" s="28" t="str">
        <f>IF(J13="TD",1.5," ")</f>
        <v/>
      </c>
      <c r="M13" s="28" t="str">
        <f>IF(J13="TP",1.5," ")</f>
        <v/>
      </c>
      <c r="N13" s="29">
        <f>SUM(K13:M13)</f>
        <v>1.5</v>
      </c>
      <c r="O13" s="30"/>
      <c r="Q13" t="s">
        <v>20</v>
      </c>
      <c r="S13" s="4" t="s">
        <v>60</v>
      </c>
      <c r="V13" s="1" t="s">
        <v>54</v>
      </c>
      <c r="X13" s="1" t="s">
        <v>3</v>
      </c>
      <c r="Y13" s="1" t="s">
        <v>79</v>
      </c>
      <c r="Z13" s="1">
        <v>3</v>
      </c>
      <c r="AA13" s="1" t="s">
        <v>87</v>
      </c>
    </row>
    <row r="14" spans="2:27" ht="18.75" customHeight="1" thickBot="1">
      <c r="B14" s="46">
        <v>2</v>
      </c>
      <c r="C14" s="47"/>
      <c r="D14" s="48"/>
      <c r="E14" s="49"/>
      <c r="F14" s="49"/>
      <c r="G14" s="49"/>
      <c r="H14" s="47"/>
      <c r="I14" s="47"/>
      <c r="J14" s="49" t="s">
        <v>1</v>
      </c>
      <c r="K14" s="50">
        <f t="shared" si="0" ref="K14:K28">IF(J14="C",1.5," ")</f>
        <v>1.5</v>
      </c>
      <c r="L14" s="50" t="str">
        <f t="shared" si="1" ref="L14:L28">IF(J14="TD",1.5," ")</f>
        <v/>
      </c>
      <c r="M14" s="50" t="str">
        <f t="shared" si="2" ref="M14:M28">IF(J14="TP",1.5," ")</f>
        <v/>
      </c>
      <c r="N14" s="51">
        <f t="shared" si="3" ref="N14:N15">SUM(K14:M14)</f>
        <v>1.5</v>
      </c>
      <c r="O14" s="52"/>
      <c r="Q14" t="s">
        <v>21</v>
      </c>
      <c r="R14" s="1" t="s">
        <v>10</v>
      </c>
      <c r="S14" s="4" t="s">
        <v>61</v>
      </c>
      <c r="V14" s="1" t="s">
        <v>55</v>
      </c>
      <c r="Y14" s="1" t="s">
        <v>80</v>
      </c>
      <c r="Z14" s="1">
        <v>4</v>
      </c>
      <c r="AA14" s="1" t="s">
        <v>110</v>
      </c>
    </row>
    <row r="15" spans="2:26" ht="18.75" customHeight="1" thickBot="1">
      <c r="B15" s="32">
        <v>3</v>
      </c>
      <c r="C15" s="33"/>
      <c r="D15" s="34"/>
      <c r="E15" s="35"/>
      <c r="F15" s="35"/>
      <c r="G15" s="35"/>
      <c r="H15" s="33"/>
      <c r="I15" s="33"/>
      <c r="J15" s="35" t="s">
        <v>2</v>
      </c>
      <c r="K15" s="31" t="str">
        <f t="shared" si="0"/>
        <v/>
      </c>
      <c r="L15" s="31">
        <f t="shared" si="1"/>
        <v>1.5</v>
      </c>
      <c r="M15" s="31" t="str">
        <f t="shared" si="2"/>
        <v/>
      </c>
      <c r="N15" s="36">
        <f t="shared" si="3"/>
        <v>1.5</v>
      </c>
      <c r="O15" s="37"/>
      <c r="Q15" s="1" t="s">
        <v>102</v>
      </c>
      <c r="R15" s="1" t="s">
        <v>11</v>
      </c>
      <c r="S15" s="4" t="s">
        <v>62</v>
      </c>
      <c r="Y15" s="1" t="s">
        <v>81</v>
      </c>
      <c r="Z15" s="1">
        <v>5</v>
      </c>
    </row>
    <row r="16" spans="2:26" ht="18.75" customHeight="1" thickBot="1">
      <c r="B16" s="46">
        <v>4</v>
      </c>
      <c r="C16" s="47"/>
      <c r="D16" s="48"/>
      <c r="E16" s="49"/>
      <c r="F16" s="49"/>
      <c r="G16" s="49"/>
      <c r="H16" s="47"/>
      <c r="I16" s="47"/>
      <c r="J16" s="49" t="s">
        <v>1</v>
      </c>
      <c r="K16" s="50">
        <f t="shared" si="0"/>
        <v>1.5</v>
      </c>
      <c r="L16" s="50" t="str">
        <f t="shared" si="1"/>
        <v/>
      </c>
      <c r="M16" s="50" t="str">
        <f t="shared" si="2"/>
        <v/>
      </c>
      <c r="N16" s="51">
        <f t="shared" si="4" ref="N16:N28">SUM(K16:M16)</f>
        <v>1.5</v>
      </c>
      <c r="O16" s="52"/>
      <c r="Q16" t="s">
        <v>22</v>
      </c>
      <c r="R16" s="1" t="s">
        <v>12</v>
      </c>
      <c r="S16" s="4" t="s">
        <v>63</v>
      </c>
      <c r="Y16" s="1" t="s">
        <v>82</v>
      </c>
      <c r="Z16" s="1">
        <v>6</v>
      </c>
    </row>
    <row r="17" spans="2:19" ht="18.75" customHeight="1" thickBot="1">
      <c r="B17" s="32">
        <v>5</v>
      </c>
      <c r="C17" s="33"/>
      <c r="D17" s="34"/>
      <c r="E17" s="35"/>
      <c r="F17" s="35"/>
      <c r="G17" s="35"/>
      <c r="H17" s="33"/>
      <c r="I17" s="33"/>
      <c r="J17" s="35"/>
      <c r="K17" s="31" t="str">
        <f t="shared" si="0"/>
        <v/>
      </c>
      <c r="L17" s="31" t="str">
        <f t="shared" si="1"/>
        <v/>
      </c>
      <c r="M17" s="31" t="str">
        <f t="shared" si="2"/>
        <v/>
      </c>
      <c r="N17" s="36">
        <f t="shared" si="4"/>
        <v>0</v>
      </c>
      <c r="O17" s="37"/>
      <c r="Q17" t="s">
        <v>23</v>
      </c>
      <c r="R17" s="1" t="s">
        <v>13</v>
      </c>
      <c r="S17" s="4" t="s">
        <v>64</v>
      </c>
    </row>
    <row r="18" spans="2:19" ht="18.75" customHeight="1" thickBot="1">
      <c r="B18" s="46">
        <v>6</v>
      </c>
      <c r="C18" s="47"/>
      <c r="D18" s="48"/>
      <c r="E18" s="49"/>
      <c r="F18" s="49"/>
      <c r="G18" s="49"/>
      <c r="H18" s="47"/>
      <c r="I18" s="47"/>
      <c r="J18" s="49"/>
      <c r="K18" s="50" t="str">
        <f t="shared" si="0"/>
        <v/>
      </c>
      <c r="L18" s="50" t="str">
        <f t="shared" si="1"/>
        <v/>
      </c>
      <c r="M18" s="50" t="str">
        <f t="shared" si="2"/>
        <v/>
      </c>
      <c r="N18" s="51">
        <f t="shared" si="4"/>
        <v>0</v>
      </c>
      <c r="O18" s="52"/>
      <c r="Q18" t="s">
        <v>24</v>
      </c>
      <c r="R18" s="1" t="s">
        <v>14</v>
      </c>
      <c r="S18" s="4" t="s">
        <v>65</v>
      </c>
    </row>
    <row r="19" spans="2:19" ht="18.75" customHeight="1" thickBot="1">
      <c r="B19" s="32">
        <v>7</v>
      </c>
      <c r="C19" s="33"/>
      <c r="D19" s="34"/>
      <c r="E19" s="35"/>
      <c r="F19" s="35"/>
      <c r="G19" s="35"/>
      <c r="H19" s="33"/>
      <c r="I19" s="33"/>
      <c r="J19" s="35"/>
      <c r="K19" s="31" t="str">
        <f t="shared" si="0"/>
        <v/>
      </c>
      <c r="L19" s="31" t="str">
        <f t="shared" si="1"/>
        <v/>
      </c>
      <c r="M19" s="31" t="str">
        <f t="shared" si="2"/>
        <v/>
      </c>
      <c r="N19" s="36">
        <f t="shared" si="4"/>
        <v>0</v>
      </c>
      <c r="O19" s="37"/>
      <c r="Q19" s="1" t="s">
        <v>100</v>
      </c>
      <c r="R19" s="1" t="s">
        <v>15</v>
      </c>
      <c r="S19" s="4" t="s">
        <v>66</v>
      </c>
    </row>
    <row r="20" spans="2:19" ht="18.75" customHeight="1" thickBot="1">
      <c r="B20" s="46">
        <v>8</v>
      </c>
      <c r="C20" s="47"/>
      <c r="D20" s="48"/>
      <c r="E20" s="49"/>
      <c r="F20" s="49"/>
      <c r="G20" s="49"/>
      <c r="H20" s="47"/>
      <c r="I20" s="47"/>
      <c r="J20" s="49"/>
      <c r="K20" s="50" t="str">
        <f t="shared" si="0"/>
        <v/>
      </c>
      <c r="L20" s="50" t="str">
        <f t="shared" si="1"/>
        <v/>
      </c>
      <c r="M20" s="50" t="str">
        <f t="shared" si="2"/>
        <v/>
      </c>
      <c r="N20" s="51">
        <f t="shared" si="4"/>
        <v>0</v>
      </c>
      <c r="O20" s="52"/>
      <c r="Q20" t="s">
        <v>25</v>
      </c>
      <c r="S20" s="4" t="s">
        <v>67</v>
      </c>
    </row>
    <row r="21" spans="2:17" ht="18.75" customHeight="1" thickBot="1">
      <c r="B21" s="32">
        <v>9</v>
      </c>
      <c r="C21" s="33"/>
      <c r="D21" s="34"/>
      <c r="E21" s="35"/>
      <c r="F21" s="35"/>
      <c r="G21" s="35"/>
      <c r="H21" s="33"/>
      <c r="I21" s="33"/>
      <c r="J21" s="35"/>
      <c r="K21" s="31" t="str">
        <f t="shared" si="0"/>
        <v/>
      </c>
      <c r="L21" s="31" t="str">
        <f t="shared" si="1"/>
        <v/>
      </c>
      <c r="M21" s="31" t="str">
        <f t="shared" si="2"/>
        <v/>
      </c>
      <c r="N21" s="36">
        <f t="shared" si="4"/>
        <v>0</v>
      </c>
      <c r="O21" s="37"/>
      <c r="Q21" t="s">
        <v>26</v>
      </c>
    </row>
    <row r="22" spans="2:17" ht="18.75" customHeight="1" thickBot="1">
      <c r="B22" s="46">
        <v>10</v>
      </c>
      <c r="C22" s="47"/>
      <c r="D22" s="48"/>
      <c r="E22" s="49"/>
      <c r="F22" s="49"/>
      <c r="G22" s="49"/>
      <c r="H22" s="47"/>
      <c r="I22" s="47"/>
      <c r="J22" s="49"/>
      <c r="K22" s="50" t="str">
        <f t="shared" si="0"/>
        <v/>
      </c>
      <c r="L22" s="50" t="str">
        <f t="shared" si="1"/>
        <v/>
      </c>
      <c r="M22" s="50" t="str">
        <f t="shared" si="2"/>
        <v/>
      </c>
      <c r="N22" s="51">
        <f t="shared" si="4"/>
        <v>0</v>
      </c>
      <c r="O22" s="52"/>
      <c r="Q22" t="s">
        <v>27</v>
      </c>
    </row>
    <row r="23" spans="2:17" ht="18.75" customHeight="1" thickBot="1">
      <c r="B23" s="32">
        <v>11</v>
      </c>
      <c r="C23" s="33"/>
      <c r="D23" s="34"/>
      <c r="E23" s="35"/>
      <c r="F23" s="35"/>
      <c r="G23" s="35"/>
      <c r="H23" s="33"/>
      <c r="I23" s="33"/>
      <c r="J23" s="35"/>
      <c r="K23" s="31" t="str">
        <f t="shared" si="0"/>
        <v/>
      </c>
      <c r="L23" s="31" t="str">
        <f t="shared" si="1"/>
        <v/>
      </c>
      <c r="M23" s="31" t="str">
        <f t="shared" si="2"/>
        <v/>
      </c>
      <c r="N23" s="36">
        <f t="shared" si="4"/>
        <v>0</v>
      </c>
      <c r="O23" s="37"/>
      <c r="Q23" t="s">
        <v>28</v>
      </c>
    </row>
    <row r="24" spans="2:17" ht="18.75" customHeight="1" thickBot="1">
      <c r="B24" s="46">
        <v>12</v>
      </c>
      <c r="C24" s="47"/>
      <c r="D24" s="48"/>
      <c r="E24" s="49"/>
      <c r="F24" s="49"/>
      <c r="G24" s="49"/>
      <c r="H24" s="47"/>
      <c r="I24" s="47"/>
      <c r="J24" s="49"/>
      <c r="K24" s="50" t="str">
        <f t="shared" si="0"/>
        <v/>
      </c>
      <c r="L24" s="50" t="str">
        <f t="shared" si="1"/>
        <v/>
      </c>
      <c r="M24" s="50" t="str">
        <f t="shared" si="2"/>
        <v/>
      </c>
      <c r="N24" s="51">
        <f t="shared" si="4"/>
        <v>0</v>
      </c>
      <c r="O24" s="52"/>
      <c r="Q24" t="s">
        <v>29</v>
      </c>
    </row>
    <row r="25" spans="2:17" ht="18.75" customHeight="1" thickBot="1">
      <c r="B25" s="32">
        <v>13</v>
      </c>
      <c r="C25" s="33"/>
      <c r="D25" s="34"/>
      <c r="E25" s="35"/>
      <c r="F25" s="35"/>
      <c r="G25" s="35"/>
      <c r="H25" s="33"/>
      <c r="I25" s="33"/>
      <c r="J25" s="35"/>
      <c r="K25" s="31" t="str">
        <f t="shared" si="0"/>
        <v/>
      </c>
      <c r="L25" s="31" t="str">
        <f t="shared" si="1"/>
        <v/>
      </c>
      <c r="M25" s="31" t="str">
        <f t="shared" si="2"/>
        <v/>
      </c>
      <c r="N25" s="36">
        <f t="shared" si="4"/>
        <v>0</v>
      </c>
      <c r="O25" s="37"/>
      <c r="Q25" t="s">
        <v>30</v>
      </c>
    </row>
    <row r="26" spans="2:17" ht="18.75" customHeight="1" thickBot="1">
      <c r="B26" s="46">
        <v>14</v>
      </c>
      <c r="C26" s="47"/>
      <c r="D26" s="48"/>
      <c r="E26" s="49"/>
      <c r="F26" s="49"/>
      <c r="G26" s="49"/>
      <c r="H26" s="47"/>
      <c r="I26" s="47"/>
      <c r="J26" s="49"/>
      <c r="K26" s="50" t="str">
        <f t="shared" si="0"/>
        <v/>
      </c>
      <c r="L26" s="50" t="str">
        <f t="shared" si="1"/>
        <v/>
      </c>
      <c r="M26" s="50" t="str">
        <f t="shared" si="2"/>
        <v/>
      </c>
      <c r="N26" s="51">
        <f t="shared" si="4"/>
        <v>0</v>
      </c>
      <c r="O26" s="52"/>
      <c r="Q26" t="s">
        <v>31</v>
      </c>
    </row>
    <row r="27" spans="2:17" ht="18.75" customHeight="1" thickBot="1">
      <c r="B27" s="32">
        <v>15</v>
      </c>
      <c r="C27" s="33"/>
      <c r="D27" s="34"/>
      <c r="E27" s="35"/>
      <c r="F27" s="35"/>
      <c r="G27" s="35"/>
      <c r="H27" s="33"/>
      <c r="I27" s="33"/>
      <c r="J27" s="35"/>
      <c r="K27" s="31" t="str">
        <f t="shared" si="0"/>
        <v/>
      </c>
      <c r="L27" s="31" t="str">
        <f t="shared" si="1"/>
        <v/>
      </c>
      <c r="M27" s="31" t="str">
        <f t="shared" si="2"/>
        <v/>
      </c>
      <c r="N27" s="36">
        <f t="shared" si="4"/>
        <v>0</v>
      </c>
      <c r="O27" s="37"/>
      <c r="Q27" t="s">
        <v>32</v>
      </c>
    </row>
    <row r="28" spans="2:17" ht="18.75" customHeight="1" thickBot="1">
      <c r="B28" s="53">
        <v>16</v>
      </c>
      <c r="C28" s="54"/>
      <c r="D28" s="55"/>
      <c r="E28" s="56"/>
      <c r="F28" s="56"/>
      <c r="G28" s="56"/>
      <c r="H28" s="54"/>
      <c r="I28" s="54"/>
      <c r="J28" s="56"/>
      <c r="K28" s="57" t="str">
        <f t="shared" si="0"/>
        <v/>
      </c>
      <c r="L28" s="57" t="str">
        <f t="shared" si="1"/>
        <v/>
      </c>
      <c r="M28" s="57" t="str">
        <f t="shared" si="2"/>
        <v/>
      </c>
      <c r="N28" s="58">
        <f t="shared" si="4"/>
        <v>0</v>
      </c>
      <c r="O28" s="59"/>
      <c r="Q28" t="s">
        <v>33</v>
      </c>
    </row>
    <row r="29" spans="2:17" ht="18.75" customHeight="1" thickTop="1" thickBot="1">
      <c r="B29" s="69" t="s">
        <v>113</v>
      </c>
      <c r="C29" s="70"/>
      <c r="D29" s="70"/>
      <c r="E29" s="70"/>
      <c r="F29" s="70"/>
      <c r="G29" s="70"/>
      <c r="H29" s="70"/>
      <c r="I29" s="71"/>
      <c r="J29" s="22">
        <f>SUM(J13:J28)</f>
        <v>0</v>
      </c>
      <c r="K29" s="12">
        <f>SUM(K13:K28)</f>
        <v>4.5</v>
      </c>
      <c r="L29" s="13">
        <f>SUM(L13:L28)</f>
        <v>1.5</v>
      </c>
      <c r="M29" s="14">
        <f>SUM(M13:M28)</f>
        <v>0</v>
      </c>
      <c r="N29" s="15">
        <f>SUM(N13:N28)</f>
        <v>6</v>
      </c>
      <c r="O29" s="23" t="str">
        <f>IF((K29*1+L29*2/3+M29*0.5)&lt;6,"حجم الساعي غير مستوفي"," ")</f>
        <v>حجم الساعي غير مستوفي</v>
      </c>
      <c r="Q29" t="s">
        <v>34</v>
      </c>
    </row>
    <row r="30" spans="2:17" ht="18.75" customHeight="1" thickTop="1">
      <c r="B30" s="63" t="s">
        <v>72</v>
      </c>
      <c r="C30" s="63"/>
      <c r="D30" s="18"/>
      <c r="E30" s="18"/>
      <c r="F30" s="18"/>
      <c r="G30" s="18"/>
      <c r="H30" s="63" t="s">
        <v>7</v>
      </c>
      <c r="I30" s="63"/>
      <c r="J30" s="63"/>
      <c r="K30" s="21"/>
      <c r="L30" s="68" t="s">
        <v>99</v>
      </c>
      <c r="M30" s="68"/>
      <c r="N30" s="68"/>
      <c r="O30" s="68"/>
      <c r="Q30" t="s">
        <v>35</v>
      </c>
    </row>
    <row r="31" spans="2:17" ht="18.75" customHeight="1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Q31" t="s">
        <v>36</v>
      </c>
    </row>
    <row r="32" spans="2:17" ht="18.75" customHeight="1" hidden="1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Q32" t="s">
        <v>37</v>
      </c>
    </row>
    <row r="33" spans="2:17" ht="24.75" customHeight="1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Q33"/>
    </row>
    <row r="34" spans="2:17" ht="7.5" customHeight="1" thickBot="1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Q34" t="s">
        <v>38</v>
      </c>
    </row>
    <row r="35" spans="2:17" ht="30" customHeight="1" thickTop="1" thickBot="1">
      <c r="B35" s="74" t="s">
        <v>8</v>
      </c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6"/>
      <c r="Q35" t="s">
        <v>39</v>
      </c>
    </row>
    <row r="36" spans="2:17" ht="21" customHeight="1" thickTop="1">
      <c r="B36" s="77" t="s">
        <v>9</v>
      </c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Q36" t="s">
        <v>40</v>
      </c>
    </row>
    <row r="37" spans="2:17" ht="21" customHeight="1">
      <c r="B37" s="88" t="str">
        <f>B4</f>
        <v>الكلية /المعهد</v>
      </c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Q37" s="1" t="s">
        <v>103</v>
      </c>
    </row>
    <row r="38" spans="2:17" ht="3" customHeight="1" thickBot="1">
      <c r="B38" s="5"/>
      <c r="C38" s="5"/>
      <c r="D38" s="5"/>
      <c r="E38" s="6"/>
      <c r="F38" s="6"/>
      <c r="G38" s="6"/>
      <c r="H38" s="6"/>
      <c r="I38" s="6"/>
      <c r="J38" s="6"/>
      <c r="K38" s="5"/>
      <c r="L38" s="5"/>
      <c r="M38" s="5"/>
      <c r="N38" s="7"/>
      <c r="O38" s="7"/>
      <c r="Q38" t="s">
        <v>104</v>
      </c>
    </row>
    <row r="39" spans="2:17" s="1" customFormat="1" ht="19.5" customHeight="1" thickTop="1" thickBot="1">
      <c r="B39" s="79" t="s">
        <v>6</v>
      </c>
      <c r="C39" s="79"/>
      <c r="D39" s="79"/>
      <c r="E39" s="89">
        <f>E6</f>
        <v>0</v>
      </c>
      <c r="F39" s="90"/>
      <c r="G39" s="90"/>
      <c r="H39" s="90"/>
      <c r="I39" s="90"/>
      <c r="J39" s="90"/>
      <c r="K39" s="90"/>
      <c r="L39" s="90"/>
      <c r="M39" s="91"/>
      <c r="N39" s="9"/>
      <c r="O39" s="9"/>
      <c r="Q39" t="s">
        <v>41</v>
      </c>
    </row>
    <row r="40" spans="2:17" s="1" customFormat="1" ht="19.5" customHeight="1" thickTop="1" thickBot="1">
      <c r="B40" s="72" t="s">
        <v>98</v>
      </c>
      <c r="C40" s="72"/>
      <c r="D40" s="72"/>
      <c r="E40" s="72"/>
      <c r="F40" s="72"/>
      <c r="G40" s="72"/>
      <c r="H40" s="72"/>
      <c r="I40" s="72"/>
      <c r="J40" s="72"/>
      <c r="K40" s="60" t="s">
        <v>76</v>
      </c>
      <c r="L40" s="61"/>
      <c r="M40" s="62"/>
      <c r="N40" s="10"/>
      <c r="O40" s="10"/>
      <c r="Q40" t="s">
        <v>42</v>
      </c>
    </row>
    <row r="41" spans="2:17" s="1" customFormat="1" ht="19.5" customHeight="1" thickTop="1" thickBot="1">
      <c r="B41" s="65" t="s">
        <v>106</v>
      </c>
      <c r="C41" s="65"/>
      <c r="D41" s="92">
        <f>D8</f>
        <v>0</v>
      </c>
      <c r="E41" s="93"/>
      <c r="F41" s="93"/>
      <c r="G41" s="93"/>
      <c r="H41" s="94"/>
      <c r="I41" s="83" t="s">
        <v>68</v>
      </c>
      <c r="J41" s="84"/>
      <c r="K41" s="95">
        <f>K8</f>
        <v>0</v>
      </c>
      <c r="L41" s="95"/>
      <c r="M41" s="95"/>
      <c r="N41" s="95"/>
      <c r="O41" s="95"/>
      <c r="Q41" t="s">
        <v>43</v>
      </c>
    </row>
    <row r="42" spans="2:17" s="1" customFormat="1" ht="19.5" customHeight="1" thickTop="1" thickBot="1">
      <c r="B42" s="65" t="s">
        <v>4</v>
      </c>
      <c r="C42" s="65"/>
      <c r="D42" s="92">
        <f>D9</f>
        <v>0</v>
      </c>
      <c r="E42" s="93"/>
      <c r="F42" s="93"/>
      <c r="G42" s="93"/>
      <c r="H42" s="94"/>
      <c r="I42" s="83" t="s">
        <v>69</v>
      </c>
      <c r="J42" s="84"/>
      <c r="K42" s="95">
        <f>K9</f>
        <v>0</v>
      </c>
      <c r="L42" s="95"/>
      <c r="M42" s="95"/>
      <c r="N42" s="95"/>
      <c r="O42" s="95"/>
      <c r="Q42" t="s">
        <v>44</v>
      </c>
    </row>
    <row r="43" spans="2:17" s="1" customFormat="1" ht="5.25" customHeight="1" thickTop="1" thickBot="1">
      <c r="B43" s="2"/>
      <c r="C43" s="2"/>
      <c r="D43" s="2"/>
      <c r="E43" s="19"/>
      <c r="F43" s="19"/>
      <c r="G43" s="19"/>
      <c r="H43" s="19"/>
      <c r="I43" s="19"/>
      <c r="J43" s="19"/>
      <c r="K43" s="2"/>
      <c r="L43" s="2"/>
      <c r="M43" s="2"/>
      <c r="Q43" t="s">
        <v>45</v>
      </c>
    </row>
    <row r="44" spans="2:17" s="1" customFormat="1" ht="20.25" thickTop="1" thickBot="1">
      <c r="B44" s="67" t="s">
        <v>0</v>
      </c>
      <c r="C44" s="67" t="s">
        <v>89</v>
      </c>
      <c r="D44" s="66" t="s">
        <v>107</v>
      </c>
      <c r="E44" s="16" t="s">
        <v>108</v>
      </c>
      <c r="F44" s="16" t="s">
        <v>83</v>
      </c>
      <c r="G44" s="67" t="s">
        <v>5</v>
      </c>
      <c r="H44" s="67" t="s">
        <v>88</v>
      </c>
      <c r="I44" s="16" t="s">
        <v>90</v>
      </c>
      <c r="J44" s="16" t="s">
        <v>105</v>
      </c>
      <c r="K44" s="73" t="s">
        <v>97</v>
      </c>
      <c r="L44" s="73"/>
      <c r="M44" s="73"/>
      <c r="N44" s="73"/>
      <c r="O44" s="67" t="s">
        <v>95</v>
      </c>
      <c r="Q44" t="s">
        <v>46</v>
      </c>
    </row>
    <row r="45" spans="2:17" s="1" customFormat="1" ht="20.25" thickTop="1" thickBot="1">
      <c r="B45" s="67"/>
      <c r="C45" s="67"/>
      <c r="D45" s="66"/>
      <c r="E45" s="17" t="s">
        <v>109</v>
      </c>
      <c r="F45" s="17" t="s">
        <v>84</v>
      </c>
      <c r="G45" s="67"/>
      <c r="H45" s="67"/>
      <c r="I45" s="17" t="s">
        <v>91</v>
      </c>
      <c r="J45" s="17" t="s">
        <v>84</v>
      </c>
      <c r="K45" s="20" t="s">
        <v>1</v>
      </c>
      <c r="L45" s="20" t="s">
        <v>2</v>
      </c>
      <c r="M45" s="20" t="s">
        <v>3</v>
      </c>
      <c r="N45" s="20" t="s">
        <v>94</v>
      </c>
      <c r="O45" s="67"/>
      <c r="Q45" t="s">
        <v>47</v>
      </c>
    </row>
    <row r="46" spans="2:15" s="1" customFormat="1" ht="18.75" customHeight="1" thickTop="1" thickBot="1">
      <c r="B46" s="24">
        <v>1</v>
      </c>
      <c r="C46" s="25"/>
      <c r="D46" s="26"/>
      <c r="E46" s="27"/>
      <c r="F46" s="27"/>
      <c r="G46" s="27"/>
      <c r="H46" s="25"/>
      <c r="I46" s="25"/>
      <c r="J46" s="27"/>
      <c r="K46" s="28" t="str">
        <f>IF(J46="C",1.5," ")</f>
        <v/>
      </c>
      <c r="L46" s="28" t="str">
        <f>IF(J46="TD",1.5," ")</f>
        <v/>
      </c>
      <c r="M46" s="28" t="str">
        <f>IF(J46="TP",1.5," ")</f>
        <v/>
      </c>
      <c r="N46" s="29">
        <f>SUM(K46:M46)</f>
        <v>0</v>
      </c>
      <c r="O46" s="30"/>
    </row>
    <row r="47" spans="2:15" s="1" customFormat="1" ht="18.75" customHeight="1" thickBot="1">
      <c r="B47" s="46">
        <v>2</v>
      </c>
      <c r="C47" s="47"/>
      <c r="D47" s="48"/>
      <c r="E47" s="49"/>
      <c r="F47" s="49"/>
      <c r="G47" s="49"/>
      <c r="H47" s="47"/>
      <c r="I47" s="47"/>
      <c r="J47" s="49"/>
      <c r="K47" s="50" t="str">
        <f t="shared" si="5" ref="K47:K61">IF(J47="C",1.5," ")</f>
        <v/>
      </c>
      <c r="L47" s="50" t="str">
        <f t="shared" si="6" ref="L47:L61">IF(J47="TD",1.5," ")</f>
        <v/>
      </c>
      <c r="M47" s="50" t="str">
        <f t="shared" si="7" ref="M47:M61">IF(J47="TP",1.5," ")</f>
        <v/>
      </c>
      <c r="N47" s="51">
        <f t="shared" si="8" ref="N47:N61">SUM(K47:M47)</f>
        <v>0</v>
      </c>
      <c r="O47" s="52"/>
    </row>
    <row r="48" spans="2:15" s="1" customFormat="1" ht="18.75" customHeight="1" thickBot="1">
      <c r="B48" s="32">
        <v>3</v>
      </c>
      <c r="C48" s="33"/>
      <c r="D48" s="34"/>
      <c r="E48" s="35"/>
      <c r="F48" s="35"/>
      <c r="G48" s="35"/>
      <c r="H48" s="33"/>
      <c r="I48" s="33"/>
      <c r="J48" s="35"/>
      <c r="K48" s="31" t="str">
        <f t="shared" si="5"/>
        <v/>
      </c>
      <c r="L48" s="31" t="str">
        <f t="shared" si="6"/>
        <v/>
      </c>
      <c r="M48" s="31" t="str">
        <f t="shared" si="7"/>
        <v/>
      </c>
      <c r="N48" s="36">
        <f t="shared" si="8"/>
        <v>0</v>
      </c>
      <c r="O48" s="37"/>
    </row>
    <row r="49" spans="2:15" s="1" customFormat="1" ht="18.75" customHeight="1" thickBot="1">
      <c r="B49" s="46">
        <v>4</v>
      </c>
      <c r="C49" s="47"/>
      <c r="D49" s="48"/>
      <c r="E49" s="49"/>
      <c r="F49" s="49"/>
      <c r="G49" s="49"/>
      <c r="H49" s="47"/>
      <c r="I49" s="47"/>
      <c r="J49" s="49"/>
      <c r="K49" s="50" t="str">
        <f t="shared" si="5"/>
        <v/>
      </c>
      <c r="L49" s="50" t="str">
        <f t="shared" si="6"/>
        <v/>
      </c>
      <c r="M49" s="50" t="str">
        <f t="shared" si="7"/>
        <v/>
      </c>
      <c r="N49" s="51">
        <f t="shared" si="8"/>
        <v>0</v>
      </c>
      <c r="O49" s="52"/>
    </row>
    <row r="50" spans="2:15" s="1" customFormat="1" ht="18.75" customHeight="1" thickBot="1">
      <c r="B50" s="32">
        <v>5</v>
      </c>
      <c r="C50" s="33"/>
      <c r="D50" s="34"/>
      <c r="E50" s="35"/>
      <c r="F50" s="35"/>
      <c r="G50" s="35"/>
      <c r="H50" s="33"/>
      <c r="I50" s="33"/>
      <c r="J50" s="35"/>
      <c r="K50" s="31" t="str">
        <f t="shared" si="5"/>
        <v/>
      </c>
      <c r="L50" s="31" t="str">
        <f t="shared" si="6"/>
        <v/>
      </c>
      <c r="M50" s="31" t="str">
        <f t="shared" si="7"/>
        <v/>
      </c>
      <c r="N50" s="36">
        <f t="shared" si="8"/>
        <v>0</v>
      </c>
      <c r="O50" s="37"/>
    </row>
    <row r="51" spans="2:15" s="1" customFormat="1" ht="18.75" customHeight="1" thickBot="1">
      <c r="B51" s="46">
        <v>6</v>
      </c>
      <c r="C51" s="47"/>
      <c r="D51" s="48"/>
      <c r="E51" s="49"/>
      <c r="F51" s="49"/>
      <c r="G51" s="49"/>
      <c r="H51" s="47"/>
      <c r="I51" s="47"/>
      <c r="J51" s="49"/>
      <c r="K51" s="50" t="str">
        <f t="shared" si="5"/>
        <v/>
      </c>
      <c r="L51" s="50" t="str">
        <f t="shared" si="6"/>
        <v/>
      </c>
      <c r="M51" s="50" t="str">
        <f t="shared" si="7"/>
        <v/>
      </c>
      <c r="N51" s="51">
        <f t="shared" si="8"/>
        <v>0</v>
      </c>
      <c r="O51" s="52"/>
    </row>
    <row r="52" spans="2:15" s="1" customFormat="1" ht="18.75" customHeight="1" thickBot="1">
      <c r="B52" s="32">
        <v>7</v>
      </c>
      <c r="C52" s="33"/>
      <c r="D52" s="34"/>
      <c r="E52" s="35"/>
      <c r="F52" s="35"/>
      <c r="G52" s="35"/>
      <c r="H52" s="33"/>
      <c r="I52" s="33"/>
      <c r="J52" s="35"/>
      <c r="K52" s="31" t="str">
        <f t="shared" si="5"/>
        <v/>
      </c>
      <c r="L52" s="31" t="str">
        <f t="shared" si="6"/>
        <v/>
      </c>
      <c r="M52" s="31" t="str">
        <f t="shared" si="7"/>
        <v/>
      </c>
      <c r="N52" s="36">
        <f t="shared" si="8"/>
        <v>0</v>
      </c>
      <c r="O52" s="37"/>
    </row>
    <row r="53" spans="2:15" s="1" customFormat="1" ht="18.75" customHeight="1" thickBot="1">
      <c r="B53" s="46">
        <v>8</v>
      </c>
      <c r="C53" s="47"/>
      <c r="D53" s="48"/>
      <c r="E53" s="49"/>
      <c r="F53" s="49"/>
      <c r="G53" s="49"/>
      <c r="H53" s="47"/>
      <c r="I53" s="47"/>
      <c r="J53" s="49"/>
      <c r="K53" s="50" t="str">
        <f t="shared" si="5"/>
        <v/>
      </c>
      <c r="L53" s="50" t="str">
        <f t="shared" si="6"/>
        <v/>
      </c>
      <c r="M53" s="50" t="str">
        <f t="shared" si="7"/>
        <v/>
      </c>
      <c r="N53" s="51">
        <f t="shared" si="8"/>
        <v>0</v>
      </c>
      <c r="O53" s="52"/>
    </row>
    <row r="54" spans="2:15" s="1" customFormat="1" ht="18.75" customHeight="1" thickBot="1">
      <c r="B54" s="32">
        <v>9</v>
      </c>
      <c r="C54" s="33"/>
      <c r="D54" s="34"/>
      <c r="E54" s="35"/>
      <c r="F54" s="35"/>
      <c r="G54" s="35"/>
      <c r="H54" s="33"/>
      <c r="I54" s="33"/>
      <c r="J54" s="35"/>
      <c r="K54" s="31" t="str">
        <f t="shared" si="5"/>
        <v/>
      </c>
      <c r="L54" s="31" t="str">
        <f t="shared" si="6"/>
        <v/>
      </c>
      <c r="M54" s="31" t="str">
        <f t="shared" si="7"/>
        <v/>
      </c>
      <c r="N54" s="36">
        <f t="shared" si="8"/>
        <v>0</v>
      </c>
      <c r="O54" s="37"/>
    </row>
    <row r="55" spans="2:15" s="1" customFormat="1" ht="18.75" customHeight="1" thickBot="1">
      <c r="B55" s="46">
        <v>10</v>
      </c>
      <c r="C55" s="47"/>
      <c r="D55" s="48"/>
      <c r="E55" s="49"/>
      <c r="F55" s="49"/>
      <c r="G55" s="49"/>
      <c r="H55" s="47"/>
      <c r="I55" s="47"/>
      <c r="J55" s="49"/>
      <c r="K55" s="50" t="str">
        <f t="shared" si="5"/>
        <v/>
      </c>
      <c r="L55" s="50" t="str">
        <f t="shared" si="6"/>
        <v/>
      </c>
      <c r="M55" s="50" t="str">
        <f t="shared" si="7"/>
        <v/>
      </c>
      <c r="N55" s="51">
        <f t="shared" si="8"/>
        <v>0</v>
      </c>
      <c r="O55" s="52"/>
    </row>
    <row r="56" spans="2:15" s="1" customFormat="1" ht="18.75" customHeight="1" thickBot="1">
      <c r="B56" s="32">
        <v>11</v>
      </c>
      <c r="C56" s="33"/>
      <c r="D56" s="34"/>
      <c r="E56" s="35"/>
      <c r="F56" s="35"/>
      <c r="G56" s="35"/>
      <c r="H56" s="33"/>
      <c r="I56" s="33"/>
      <c r="J56" s="35"/>
      <c r="K56" s="31" t="str">
        <f t="shared" si="5"/>
        <v/>
      </c>
      <c r="L56" s="31" t="str">
        <f t="shared" si="6"/>
        <v/>
      </c>
      <c r="M56" s="31" t="str">
        <f t="shared" si="7"/>
        <v/>
      </c>
      <c r="N56" s="36">
        <f t="shared" si="8"/>
        <v>0</v>
      </c>
      <c r="O56" s="37"/>
    </row>
    <row r="57" spans="2:15" s="1" customFormat="1" ht="18.75" customHeight="1" thickBot="1">
      <c r="B57" s="46">
        <v>12</v>
      </c>
      <c r="C57" s="47"/>
      <c r="D57" s="48"/>
      <c r="E57" s="49"/>
      <c r="F57" s="49"/>
      <c r="G57" s="49"/>
      <c r="H57" s="47"/>
      <c r="I57" s="47"/>
      <c r="J57" s="49"/>
      <c r="K57" s="50" t="str">
        <f t="shared" si="5"/>
        <v/>
      </c>
      <c r="L57" s="50" t="str">
        <f t="shared" si="6"/>
        <v/>
      </c>
      <c r="M57" s="50" t="str">
        <f t="shared" si="7"/>
        <v/>
      </c>
      <c r="N57" s="51">
        <f t="shared" si="8"/>
        <v>0</v>
      </c>
      <c r="O57" s="52"/>
    </row>
    <row r="58" spans="2:15" s="1" customFormat="1" ht="18.75" customHeight="1" thickBot="1">
      <c r="B58" s="32">
        <v>13</v>
      </c>
      <c r="C58" s="33"/>
      <c r="D58" s="34"/>
      <c r="E58" s="35"/>
      <c r="F58" s="35"/>
      <c r="G58" s="35"/>
      <c r="H58" s="33"/>
      <c r="I58" s="33"/>
      <c r="J58" s="35"/>
      <c r="K58" s="31" t="str">
        <f t="shared" si="5"/>
        <v/>
      </c>
      <c r="L58" s="31" t="str">
        <f t="shared" si="6"/>
        <v/>
      </c>
      <c r="M58" s="31" t="str">
        <f t="shared" si="7"/>
        <v/>
      </c>
      <c r="N58" s="36">
        <f t="shared" si="8"/>
        <v>0</v>
      </c>
      <c r="O58" s="37"/>
    </row>
    <row r="59" spans="2:15" s="1" customFormat="1" ht="18.75" customHeight="1" thickBot="1">
      <c r="B59" s="46">
        <v>14</v>
      </c>
      <c r="C59" s="47"/>
      <c r="D59" s="48"/>
      <c r="E59" s="49"/>
      <c r="F59" s="49"/>
      <c r="G59" s="49"/>
      <c r="H59" s="47"/>
      <c r="I59" s="47"/>
      <c r="J59" s="49"/>
      <c r="K59" s="50" t="str">
        <f t="shared" si="5"/>
        <v/>
      </c>
      <c r="L59" s="50" t="str">
        <f t="shared" si="6"/>
        <v/>
      </c>
      <c r="M59" s="50" t="str">
        <f t="shared" si="7"/>
        <v/>
      </c>
      <c r="N59" s="51">
        <f t="shared" si="8"/>
        <v>0</v>
      </c>
      <c r="O59" s="52"/>
    </row>
    <row r="60" spans="2:15" s="1" customFormat="1" ht="18.75" customHeight="1" thickBot="1">
      <c r="B60" s="32">
        <v>15</v>
      </c>
      <c r="C60" s="33"/>
      <c r="D60" s="34"/>
      <c r="E60" s="35"/>
      <c r="F60" s="35"/>
      <c r="G60" s="35"/>
      <c r="H60" s="33"/>
      <c r="I60" s="33"/>
      <c r="J60" s="35"/>
      <c r="K60" s="31" t="str">
        <f t="shared" si="5"/>
        <v/>
      </c>
      <c r="L60" s="31" t="str">
        <f t="shared" si="6"/>
        <v/>
      </c>
      <c r="M60" s="31" t="str">
        <f t="shared" si="7"/>
        <v/>
      </c>
      <c r="N60" s="36">
        <f t="shared" si="8"/>
        <v>0</v>
      </c>
      <c r="O60" s="37"/>
    </row>
    <row r="61" spans="2:15" s="1" customFormat="1" ht="18.75" customHeight="1" thickBot="1">
      <c r="B61" s="53">
        <v>16</v>
      </c>
      <c r="C61" s="54"/>
      <c r="D61" s="55"/>
      <c r="E61" s="56"/>
      <c r="F61" s="56"/>
      <c r="G61" s="56"/>
      <c r="H61" s="54"/>
      <c r="I61" s="54"/>
      <c r="J61" s="56"/>
      <c r="K61" s="57" t="str">
        <f t="shared" si="5"/>
        <v/>
      </c>
      <c r="L61" s="57" t="str">
        <f t="shared" si="6"/>
        <v/>
      </c>
      <c r="M61" s="57" t="str">
        <f t="shared" si="7"/>
        <v/>
      </c>
      <c r="N61" s="58">
        <f t="shared" si="8"/>
        <v>0</v>
      </c>
      <c r="O61" s="59"/>
    </row>
    <row r="62" spans="2:15" s="1" customFormat="1" ht="18.75" customHeight="1" thickTop="1" thickBot="1">
      <c r="B62" s="69" t="s">
        <v>112</v>
      </c>
      <c r="C62" s="70"/>
      <c r="D62" s="70"/>
      <c r="E62" s="70"/>
      <c r="F62" s="70"/>
      <c r="G62" s="70"/>
      <c r="H62" s="70"/>
      <c r="I62" s="70"/>
      <c r="J62" s="71"/>
      <c r="K62" s="39">
        <f>SUM(K46:K61)</f>
        <v>0</v>
      </c>
      <c r="L62" s="40">
        <f>SUM(L46:L61)</f>
        <v>0</v>
      </c>
      <c r="M62" s="41">
        <f>SUM(M46:M61)</f>
        <v>0</v>
      </c>
      <c r="N62" s="42">
        <f>SUM(N46:N61)</f>
        <v>0</v>
      </c>
      <c r="O62" s="43" t="str">
        <f>IF((K62*1+L62*2/3+M62*0.5)&lt;6,"حجم الساعي غير مستوفي"," ")</f>
        <v>حجم الساعي غير مستوفي</v>
      </c>
    </row>
    <row r="63" spans="2:15" s="1" customFormat="1" ht="18.75" customHeight="1" thickTop="1" thickBot="1">
      <c r="B63" s="96" t="s">
        <v>111</v>
      </c>
      <c r="C63" s="97"/>
      <c r="D63" s="97"/>
      <c r="E63" s="97"/>
      <c r="F63" s="97"/>
      <c r="G63" s="97"/>
      <c r="H63" s="97"/>
      <c r="I63" s="97"/>
      <c r="J63" s="98"/>
      <c r="K63" s="44">
        <f>K62+K29</f>
        <v>4.5</v>
      </c>
      <c r="L63" s="44">
        <f t="shared" si="9" ref="L63:N63">L62+L29</f>
        <v>1.5</v>
      </c>
      <c r="M63" s="44">
        <f t="shared" si="9"/>
        <v>0</v>
      </c>
      <c r="N63" s="44">
        <f t="shared" si="9"/>
        <v>6</v>
      </c>
      <c r="O63" s="45" t="str">
        <f>IF((K63*1+L63*2/3+M63*0.5)&lt;12,"حجم الساعي غير مستوفي"," ")</f>
        <v>حجم الساعي غير مستوفي</v>
      </c>
    </row>
    <row r="64" spans="2:15" s="1" customFormat="1" ht="24" thickTop="1">
      <c r="B64" s="63" t="s">
        <v>72</v>
      </c>
      <c r="C64" s="63"/>
      <c r="D64" s="18"/>
      <c r="E64" s="18"/>
      <c r="F64" s="18"/>
      <c r="G64" s="18"/>
      <c r="H64" s="63" t="s">
        <v>7</v>
      </c>
      <c r="I64" s="63"/>
      <c r="J64" s="63"/>
      <c r="K64" s="38"/>
      <c r="L64" s="68" t="s">
        <v>99</v>
      </c>
      <c r="M64" s="68"/>
      <c r="N64" s="68"/>
      <c r="O64" s="68"/>
    </row>
    <row r="65" s="1" customFormat="1" ht="15"/>
    <row r="66" s="1" customFormat="1" ht="15"/>
    <row r="67" s="1" customFormat="1" ht="15"/>
    <row r="68" s="1" customFormat="1" ht="15"/>
    <row r="69" s="1" customFormat="1" ht="15"/>
    <row r="70" s="1" customFormat="1" ht="15"/>
    <row r="71" s="1" customFormat="1" ht="15"/>
    <row r="72" s="1" customFormat="1" ht="15"/>
    <row r="73" s="1" customFormat="1" ht="15"/>
    <row r="74" s="1" customFormat="1" ht="15"/>
    <row r="75" s="1" customFormat="1" ht="15"/>
    <row r="76" s="1" customFormat="1" ht="15"/>
    <row r="77" s="1" customFormat="1" ht="15"/>
    <row r="78" s="1" customFormat="1" ht="15"/>
    <row r="79" s="1" customFormat="1" ht="15"/>
    <row r="80" s="1" customFormat="1" ht="15"/>
    <row r="81" s="1" customFormat="1" ht="15"/>
    <row r="82" s="1" customFormat="1" ht="15"/>
    <row r="83" spans="2:13" s="1" customFormat="1" ht="15">
      <c r="B83"/>
      <c r="C83"/>
      <c r="D83"/>
      <c r="E83"/>
      <c r="F83"/>
      <c r="G83"/>
      <c r="H83"/>
      <c r="I83"/>
      <c r="J83"/>
      <c r="K83"/>
      <c r="L83"/>
      <c r="M83"/>
    </row>
    <row r="84" spans="2:13" s="1" customFormat="1" ht="15">
      <c r="B84"/>
      <c r="C84"/>
      <c r="D84"/>
      <c r="E84"/>
      <c r="F84"/>
      <c r="G84"/>
      <c r="H84"/>
      <c r="I84"/>
      <c r="J84"/>
      <c r="K84"/>
      <c r="L84"/>
      <c r="M84"/>
    </row>
    <row r="85" spans="2:13" s="1" customFormat="1" ht="15">
      <c r="B85"/>
      <c r="C85"/>
      <c r="D85"/>
      <c r="E85"/>
      <c r="F85"/>
      <c r="G85"/>
      <c r="H85"/>
      <c r="I85"/>
      <c r="J85"/>
      <c r="K85"/>
      <c r="L85"/>
      <c r="M85"/>
    </row>
    <row r="86" spans="2:13" s="1" customFormat="1" ht="15">
      <c r="B86"/>
      <c r="C86"/>
      <c r="D86"/>
      <c r="E86"/>
      <c r="F86"/>
      <c r="G86"/>
      <c r="H86"/>
      <c r="I86"/>
      <c r="J86"/>
      <c r="K86"/>
      <c r="L86"/>
      <c r="M86"/>
    </row>
    <row r="87" spans="2:13" s="1" customFormat="1" ht="15">
      <c r="B87"/>
      <c r="C87"/>
      <c r="D87"/>
      <c r="E87"/>
      <c r="F87"/>
      <c r="G87"/>
      <c r="H87"/>
      <c r="I87"/>
      <c r="J87"/>
      <c r="K87"/>
      <c r="L87"/>
      <c r="M87"/>
    </row>
    <row r="88" spans="2:13" s="1" customFormat="1" ht="15">
      <c r="B88"/>
      <c r="C88"/>
      <c r="D88"/>
      <c r="E88"/>
      <c r="F88"/>
      <c r="G88"/>
      <c r="H88"/>
      <c r="I88"/>
      <c r="J88"/>
      <c r="K88"/>
      <c r="L88"/>
      <c r="M88"/>
    </row>
    <row r="89" spans="2:13" s="1" customFormat="1" ht="15">
      <c r="B89"/>
      <c r="C89"/>
      <c r="D89"/>
      <c r="E89"/>
      <c r="F89"/>
      <c r="G89"/>
      <c r="H89"/>
      <c r="I89"/>
      <c r="J89"/>
      <c r="K89"/>
      <c r="L89"/>
      <c r="M89"/>
    </row>
    <row r="90" spans="2:13" s="1" customFormat="1" ht="15">
      <c r="B90"/>
      <c r="C90"/>
      <c r="D90"/>
      <c r="E90"/>
      <c r="F90"/>
      <c r="G90"/>
      <c r="H90"/>
      <c r="I90"/>
      <c r="J90"/>
      <c r="K90"/>
      <c r="L90"/>
      <c r="M90"/>
    </row>
  </sheetData>
  <sheetProtection password="CC73" sheet="1" selectLockedCells="1"/>
  <mergeCells count="53">
    <mergeCell ref="K44:N44"/>
    <mergeCell ref="B64:C64"/>
    <mergeCell ref="H64:J64"/>
    <mergeCell ref="L64:O64"/>
    <mergeCell ref="B62:J62"/>
    <mergeCell ref="B63:J63"/>
    <mergeCell ref="B44:B45"/>
    <mergeCell ref="C44:C45"/>
    <mergeCell ref="D44:D45"/>
    <mergeCell ref="G44:G45"/>
    <mergeCell ref="H44:H45"/>
    <mergeCell ref="O44:O45"/>
    <mergeCell ref="B41:C41"/>
    <mergeCell ref="D41:H41"/>
    <mergeCell ref="I41:J41"/>
    <mergeCell ref="K41:O41"/>
    <mergeCell ref="B42:C42"/>
    <mergeCell ref="D42:H42"/>
    <mergeCell ref="I42:J42"/>
    <mergeCell ref="K42:O42"/>
    <mergeCell ref="B36:O36"/>
    <mergeCell ref="B37:O37"/>
    <mergeCell ref="B39:D39"/>
    <mergeCell ref="E39:M39"/>
    <mergeCell ref="B40:J40"/>
    <mergeCell ref="K40:M40"/>
    <mergeCell ref="I8:J8"/>
    <mergeCell ref="I9:J9"/>
    <mergeCell ref="D8:H8"/>
    <mergeCell ref="D9:H9"/>
    <mergeCell ref="B35:O35"/>
    <mergeCell ref="H11:H12"/>
    <mergeCell ref="B2:O2"/>
    <mergeCell ref="B3:O3"/>
    <mergeCell ref="B4:O4"/>
    <mergeCell ref="B6:D6"/>
    <mergeCell ref="E6:M6"/>
    <mergeCell ref="K7:M7"/>
    <mergeCell ref="B30:C30"/>
    <mergeCell ref="H30:J30"/>
    <mergeCell ref="K8:O8"/>
    <mergeCell ref="K9:O9"/>
    <mergeCell ref="B8:C8"/>
    <mergeCell ref="B9:C9"/>
    <mergeCell ref="D11:D12"/>
    <mergeCell ref="C11:C12"/>
    <mergeCell ref="B11:B12"/>
    <mergeCell ref="L30:O30"/>
    <mergeCell ref="B29:I29"/>
    <mergeCell ref="B7:J7"/>
    <mergeCell ref="K11:N11"/>
    <mergeCell ref="O11:O12"/>
    <mergeCell ref="G11:G12"/>
  </mergeCells>
  <conditionalFormatting sqref="O13:O28">
    <cfRule type="containsText" priority="7" dxfId="3" operator="containsText" text="الحصة منجزة خارج القسم">
      <formula>NOT(ISERROR(SEARCH("الحصة منجزة خارج القسم",O13)))</formula>
    </cfRule>
    <cfRule type="containsText" priority="8" dxfId="2" operator="containsText" text="الحصة منجزة خارج القسم">
      <formula>NOT(ISERROR(SEARCH("الحصة منجزة خارج القسم",O13)))</formula>
    </cfRule>
  </conditionalFormatting>
  <conditionalFormatting sqref="O46:O61">
    <cfRule type="containsText" priority="1" dxfId="3" operator="containsText" text="الحصة منجزة خارج القسم">
      <formula>NOT(ISERROR(SEARCH("الحصة منجزة خارج القسم",O46)))</formula>
    </cfRule>
    <cfRule type="containsText" priority="2" dxfId="2" operator="containsText" text="الحصة منجزة خارج القسم">
      <formula>NOT(ISERROR(SEARCH("الحصة منجزة خارج القسم",O46)))</formula>
    </cfRule>
  </conditionalFormatting>
  <dataValidations count="12">
    <dataValidation type="list" allowBlank="1" showInputMessage="1" showErrorMessage="1" sqref="K9:O9">
      <formula1>$U$2:$U$4</formula1>
    </dataValidation>
    <dataValidation type="list" allowBlank="1" showInputMessage="1" showErrorMessage="1" sqref="K7 K40">
      <formula1>$X$4:$X$6</formula1>
    </dataValidation>
    <dataValidation type="list" allowBlank="1" showInputMessage="1" showErrorMessage="1" sqref="D9">
      <formula1>$V$7:$V$14</formula1>
    </dataValidation>
    <dataValidation type="list" allowBlank="1" showInputMessage="1" showErrorMessage="1" sqref="G13:G28 G46:G61">
      <formula1>$R$14:$R$19</formula1>
    </dataValidation>
    <dataValidation type="list" allowBlank="1" showInputMessage="1" showErrorMessage="1" sqref="E13:E28 E46:E61">
      <formula1>$Y$11:$Y$16</formula1>
    </dataValidation>
    <dataValidation type="list" allowBlank="1" showInputMessage="1" showErrorMessage="1" sqref="F13:F28 F46:F61">
      <formula1>$Z$11:$Z$16</formula1>
    </dataValidation>
    <dataValidation type="list" allowBlank="1" showInputMessage="1" showErrorMessage="1" sqref="D13:D28 D46:D61">
      <formula1>$AA$11:$AA$14</formula1>
    </dataValidation>
    <dataValidation type="list" allowBlank="1" showInputMessage="1" showErrorMessage="1" sqref="I13:I28 I46:I61">
      <formula1>$AB$11:$AB$12</formula1>
    </dataValidation>
    <dataValidation type="list" allowBlank="1" showInputMessage="1" showErrorMessage="1" sqref="O13:O28 O46:O61">
      <formula1>$AD$12:$AD$13</formula1>
    </dataValidation>
    <dataValidation type="list" allowBlank="1" showInputMessage="1" showErrorMessage="1" sqref="J13:J28 J46:J61">
      <formula1>$X$11:$X$13</formula1>
    </dataValidation>
    <dataValidation type="list" allowBlank="1" showInputMessage="1" showErrorMessage="1" sqref="E6:M6">
      <formula1>$Q$8:$Q$45</formula1>
    </dataValidation>
    <dataValidation type="list" allowBlank="1" showInputMessage="1" showErrorMessage="1" sqref="B4:O4 B37:O37">
      <formula1>$S$8:$S$20</formula1>
    </dataValidation>
  </dataValidations>
  <pageMargins left="0" right="0" top="0" bottom="0" header="0" footer="0"/>
  <pageSetup orientation="landscape" paperSize="9" r:id="rId2"/>
  <headerFooter>
    <oddFooter>&amp;L&amp;"Sakkal Majalla,Normal"مصلحة الاحصاء والاستشراف&amp;R&amp;"Sakkal Majalla,Gras italique"&amp;K002060&amp;D</oddFooter>
  </headerFooter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" id="{a3fc97e0-c9da-4f60-8f2b-75c5c7afaac8}" operator="containsText">
            <xm:f>NOT(ISERROR(SEARCH($O$29,O29)))</xm:f>
            <xm:f>$O$29</xm:f>
            <x14:dxf>
              <font>
                <color theme="3" tint="-0.4999699890613556"/>
              </font>
              <fill>
                <patternFill>
                  <bgColor rgb="FFFF0000"/>
                </patternFill>
              </fill>
            </x14:dxf>
          </x14:cfRule>
          <xm:sqref>O29</xm:sqref>
        </x14:conditionalFormatting>
        <x14:conditionalFormatting xmlns:xm="http://schemas.microsoft.com/office/excel/2006/main">
          <x14:cfRule type="containsText" priority="3" id="{de57b487-0d85-455e-8fa2-e080051e157c}" operator="containsText">
            <xm:f>NOT(ISERROR(SEARCH($O$29,O62)))</xm:f>
            <xm:f>$O$29</xm:f>
            <x14:dxf>
              <font>
                <color theme="3" tint="-0.4999699890613556"/>
              </font>
              <fill>
                <patternFill>
                  <bgColor rgb="FFFF0000"/>
                </patternFill>
              </fill>
            </x14:dxf>
          </x14:cfRule>
          <xm:sqref>O62:O63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AppVersion>12.0000</AppVersion>
  <DocSecurity>1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بطاقة المتابعة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 2</dc:creator>
  <cp:keywords/>
  <dc:description/>
  <cp:lastModifiedBy>kimo</cp:lastModifiedBy>
  <cp:lastPrinted>2022-11-23T15:03:51Z</cp:lastPrinted>
  <dcterms:created xsi:type="dcterms:W3CDTF">2019-05-26T09:43:56Z</dcterms:created>
  <dcterms:modified xsi:type="dcterms:W3CDTF">2022-11-23T15:03:57Z</dcterms:modified>
  <cp:category/>
</cp:coreProperties>
</file>